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25" documentId="120_S{2AC9BD13-BADA-5192-A53E-5A8FF88502F6}" xr6:coauthVersionLast="47" xr6:coauthVersionMax="47" xr10:uidLastSave="{510503D7-14DE-427F-BED0-A55EBD47917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<sst xmlns="http://schemas.openxmlformats.org/spreadsheetml/2006/main" count="181599" uniqueCount="39214">
  <si>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</si>
  <si>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</si>
  <si>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</si>
  <si>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</si>
  <si>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</si>
  <si>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</si>
  <si>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</si>
  <si>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</si>
  <si>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</si>
  <si>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</si>
  <si>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</si>
  <si>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</si>
  <si>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</si>
  <si>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</si>
  <si>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</si>
  <si>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</si>
  <si>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</si>
  <si>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</si>
  <si>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</si>
  <si>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</si>
  <si>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</si>
  <si>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</si>
  <si>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</si>
  <si>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</si>
  <si>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</si>
  <si>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</si>
  <si>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</si>
  <si>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</si>
  <si>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</si>
  <si>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</si>
  <si>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</si>
  <si>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</si>
  <si>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</si>
  <si>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</si>
  <si>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</si>
  <si>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</si>
  <si>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</si>
  <si>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</si>
  <si>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</si>
  <si>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</si>
  <si>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</si>
  <si>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</si>
  <si>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</si>
  <si>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</si>
  <si>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</si>
  <si>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</si>
  <si>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</si>
  <si>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</si>
  <si>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</si>
  <si>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</si>
  <si>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</si>
  <si>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</si>
  <si>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</si>
  <si>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</si>
  <si>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</si>
  <si>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</si>
  <si>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</si>
  <si>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</si>
  <si>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</si>
  <si>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</si>
  <si>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</si>
  <si>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</si>
  <si>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</si>
  <si>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</si>
  <si>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</si>
  <si>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</si>
  <si>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</si>
  <si>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</si>
  <si>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</si>
  <si>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</si>
  <si>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</si>
  <si>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</si>
  <si>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</si>
  <si>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</si>
  <si>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</si>
  <si>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</si>
  <si>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</si>
  <si>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</si>
  <si>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</si>
  <si>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</si>
  <si>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</si>
  <si>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</si>
  <si>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</si>
  <si>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</si>
  <si>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</si>
  <si>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</si>
  <si>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</si>
  <si>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</si>
  <si>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</si>
  <si>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</si>
  <si>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</si>
  <si>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</si>
  <si>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</si>
  <si>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</si>
  <si>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</si>
  <si>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</si>
  <si>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</si>
  <si>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</si>
  <si>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</si>
  <si>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</si>
  <si>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</si>
  <si>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</si>
  <si>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</si>
  <si>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</si>
  <si>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</si>
  <si>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</si>
  <si>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</si>
  <si>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</si>
  <si>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</si>
  <si>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</si>
  <si>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</si>
  <si>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</si>
  <si>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</si>
  <si>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</si>
  <si>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</si>
  <si>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</si>
  <si>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</si>
  <si>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</si>
  <si>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</si>
  <si>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</si>
  <si>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</si>
  <si>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</si>
  <si>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</si>
  <si>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</si>
  <si>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</si>
  <si>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</si>
  <si>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</si>
  <si>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</si>
  <si>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</si>
  <si>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</si>
  <si>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</si>
  <si>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</si>
  <si>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</si>
  <si>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</si>
  <si>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</si>
  <si>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</si>
  <si>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</si>
  <si>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</si>
  <si>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</si>
  <si>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</si>
  <si>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</si>
  <si>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</si>
  <si>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</si>
  <si>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</si>
  <si>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</si>
  <si>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</si>
  <si>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</si>
  <si>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</si>
  <si>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</si>
  <si>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</si>
  <si>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</si>
  <si>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</si>
  <si>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</si>
  <si>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</si>
  <si>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</si>
  <si>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</si>
  <si>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</si>
  <si>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</si>
  <si>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</si>
  <si>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</si>
  <si>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</si>
  <si>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</si>
  <si>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</si>
  <si>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</si>
  <si>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</si>
  <si>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</si>
  <si>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</si>
  <si>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</si>
  <si>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</si>
  <si>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</si>
  <si>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</si>
  <si>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</si>
  <si>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</si>
  <si>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</si>
  <si>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</si>
  <si>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</si>
  <si>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</si>
  <si>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</si>
  <si>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</si>
  <si>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</si>
  <si>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</si>
  <si>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</si>
  <si>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</si>
  <si>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</si>
  <si>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</si>
  <si>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</si>
  <si>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</si>
  <si>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</si>
  <si>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</si>
  <si>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</si>
  <si>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</si>
  <si>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</si>
  <si>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</si>
  <si>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</si>
  <si>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</si>
  <si>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</si>
  <si>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</si>
  <si>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</si>
  <si>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</si>
  <si>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</si>
  <si>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</si>
  <si>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</si>
  <si>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</si>
  <si>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</si>
  <si>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</si>
  <si>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</si>
  <si>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</si>
  <si>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</si>
  <si>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</si>
  <si>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</si>
  <si>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</si>
  <si>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</si>
  <si>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</si>
  <si>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</si>
  <si>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</si>
  <si>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</si>
  <si>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</si>
  <si>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</si>
  <si>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</si>
  <si>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</si>
  <si>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</si>
  <si>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</si>
  <si>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</si>
  <si>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</si>
  <si>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</si>
  <si>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</si>
  <si>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</si>
  <si>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</si>
  <si>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</si>
  <si>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</si>
  <si>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</si>
  <si>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</si>
  <si>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</si>
  <si>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</si>
  <si>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</si>
  <si>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</si>
  <si>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</si>
  <si>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</si>
  <si>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</si>
  <si>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</si>
  <si>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</si>
  <si>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</si>
  <si>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</si>
  <si>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</si>
  <si>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</si>
  <si>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</si>
  <si>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</si>
  <si>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</si>
  <si>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</si>
  <si>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</si>
  <si>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</si>
  <si>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</si>
  <si>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</si>
  <si>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</si>
  <si>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</si>
  <si>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</si>
  <si>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</si>
  <si>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</si>
  <si>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</si>
  <si>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</si>
  <si>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</si>
  <si>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</si>
  <si>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</si>
  <si>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</si>
  <si>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</si>
  <si>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</si>
  <si>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</si>
  <si>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</si>
  <si>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</si>
  <si>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</si>
  <si>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</si>
  <si>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</si>
  <si>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</si>
  <si>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</si>
  <si>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</si>
  <si>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</si>
  <si>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</si>
  <si>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</si>
  <si>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</si>
  <si>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</si>
  <si>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</si>
  <si>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</si>
  <si>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</si>
  <si>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</si>
  <si>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</si>
  <si>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</si>
  <si>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</si>
  <si>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</si>
  <si>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</si>
  <si>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</si>
  <si>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</si>
  <si>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</si>
  <si>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</si>
  <si>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</si>
  <si>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</si>
  <si>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</si>
  <si>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</si>
  <si>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</si>
  <si>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</si>
  <si>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</si>
  <si>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</si>
  <si>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</si>
  <si>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</si>
  <si>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</si>
  <si>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</si>
  <si>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</si>
  <si>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</si>
  <si>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</si>
  <si>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</si>
  <si>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</si>
  <si>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</si>
  <si>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</si>
  <si>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</si>
  <si>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</si>
  <si>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</si>
  <si>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</si>
  <si>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</si>
  <si>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</si>
  <si>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</si>
  <si>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</si>
  <si>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</si>
  <si>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</si>
  <si>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</si>
  <si>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</si>
  <si>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</si>
  <si>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</si>
  <si>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</si>
  <si>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</si>
  <si>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</si>
  <si>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</si>
  <si>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</si>
  <si>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</si>
  <si>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</si>
  <si>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</si>
  <si>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</si>
  <si>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</si>
  <si>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</si>
  <si>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</si>
  <si>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</si>
  <si>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</si>
  <si>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</si>
  <si>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</si>
  <si>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</si>
  <si>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</si>
  <si>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</si>
  <si>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</si>
  <si>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</si>
  <si>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</si>
  <si>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</si>
  <si>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</si>
  <si>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</si>
  <si>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</si>
  <si>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</si>
  <si>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</si>
  <si>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</si>
  <si>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</si>
  <si>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</si>
  <si>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</si>
  <si>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</si>
  <si>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</si>
  <si>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</si>
  <si>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</si>
  <si>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</si>
  <si>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</si>
  <si>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</si>
  <si>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</si>
  <si>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</si>
  <si>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</si>
  <si>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</si>
  <si>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</si>
  <si>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</si>
  <si>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</si>
  <si>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</si>
  <si>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</si>
  <si>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</si>
  <si>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</si>
  <si>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</si>
  <si>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</si>
  <si>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</si>
  <si>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</si>
  <si>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</si>
  <si>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</si>
  <si>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</si>
  <si>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</si>
  <si>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</si>
  <si>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</si>
  <si>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</si>
  <si>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</si>
  <si>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</si>
  <si>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</si>
  <si>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</si>
  <si>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</si>
  <si>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</si>
  <si>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</si>
  <si>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</si>
  <si>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</si>
  <si>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</si>
  <si>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</si>
  <si>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</si>
  <si>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</si>
  <si>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</si>
  <si>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</si>
  <si>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</si>
  <si>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</si>
  <si>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</si>
  <si>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</si>
  <si>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</si>
  <si>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</si>
  <si>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</si>
  <si>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</si>
  <si>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</si>
  <si>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</si>
  <si>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</si>
  <si>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</si>
  <si>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</si>
  <si>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</si>
  <si>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</si>
  <si>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</si>
  <si>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</si>
  <si>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</si>
  <si>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</si>
  <si>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</si>
  <si>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</si>
  <si>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</si>
  <si>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</si>
  <si>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</si>
  <si>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</si>
  <si>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</si>
  <si>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</si>
  <si>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</si>
  <si>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</si>
  <si>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</si>
  <si>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</si>
  <si>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</si>
  <si>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</si>
  <si>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</si>
  <si>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</si>
  <si>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</si>
  <si>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</si>
  <si>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</si>
  <si>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</si>
  <si>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</si>
  <si>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</si>
  <si>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</si>
  <si>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</si>
  <si>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</si>
  <si>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</si>
  <si>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</si>
  <si>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</si>
  <si>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</si>
  <si>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</si>
  <si>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</si>
  <si>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</si>
  <si>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</si>
  <si>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</si>
  <si>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</si>
  <si>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</si>
  <si>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</si>
  <si>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</si>
  <si>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</si>
  <si>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</si>
  <si>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</si>
  <si>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</si>
  <si>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</si>
  <si>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</si>
  <si>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</si>
  <si>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</si>
  <si>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</si>
  <si>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</si>
  <si>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</si>
  <si>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</si>
  <si>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</si>
  <si>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</si>
  <si>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</si>
  <si>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</si>
  <si>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</si>
  <si>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</si>
  <si>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</si>
  <si>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</si>
  <si>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</si>
  <si>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</si>
  <si>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</si>
  <si>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</si>
  <si>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</si>
  <si>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</si>
  <si>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</si>
  <si>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</si>
  <si>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</si>
  <si>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</si>
  <si>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</si>
  <si>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</si>
  <si>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</si>
  <si>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</si>
  <si>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</si>
  <si>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</si>
  <si>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</si>
  <si>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</si>
  <si>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</si>
  <si>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</si>
  <si>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</si>
  <si>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</si>
  <si>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</si>
  <si>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</si>
  <si>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</si>
  <si>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</si>
  <si>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</si>
  <si>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</si>
  <si>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</si>
  <si>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</si>
  <si>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</si>
  <si>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</si>
  <si>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</si>
  <si>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</si>
  <si>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</si>
  <si>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</si>
  <si>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</si>
  <si>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</si>
  <si>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</si>
  <si>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</si>
  <si>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</si>
  <si>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</si>
  <si>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</si>
  <si>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</si>
  <si>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</si>
  <si>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</si>
  <si>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</si>
  <si>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</si>
  <si>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</si>
  <si>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</si>
  <si>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</si>
  <si>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</si>
  <si>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</si>
  <si>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</si>
  <si>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</si>
  <si>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</si>
  <si>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</si>
  <si>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</si>
  <si>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</si>
  <si>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</si>
  <si>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</si>
  <si>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</si>
  <si>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</si>
  <si>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</si>
  <si>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</si>
  <si>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</si>
  <si>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</si>
  <si>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</si>
  <si>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</si>
  <si>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</si>
  <si>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</si>
  <si>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</si>
  <si>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</si>
  <si>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</si>
  <si>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</si>
  <si>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</si>
  <si>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</si>
  <si>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</si>
  <si>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</si>
  <si>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</si>
  <si>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</si>
  <si>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</si>
  <si>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</si>
  <si>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</si>
  <si>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</si>
  <si>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</si>
  <si>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</si>
  <si>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</si>
  <si>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</si>
  <si>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</si>
  <si>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</si>
  <si>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</si>
  <si>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</si>
  <si>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</si>
  <si>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</si>
  <si>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</si>
  <si>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</si>
  <si>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</si>
  <si>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</si>
  <si>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</si>
  <si>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</si>
  <si>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</si>
  <si>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</si>
  <si>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</si>
  <si>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</si>
  <si>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</si>
  <si>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</si>
  <si>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</si>
  <si>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</si>
  <si>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</si>
  <si>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</si>
  <si>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</si>
  <si>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</si>
  <si>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</si>
  <si>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</si>
  <si>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</si>
  <si>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</si>
  <si>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</si>
  <si>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</si>
  <si>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</si>
  <si>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</si>
  <si>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</si>
  <si>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</si>
  <si>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</si>
  <si>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</si>
  <si>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</si>
  <si>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</si>
  <si>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</si>
  <si>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</si>
  <si>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</si>
  <si>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</si>
  <si>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</si>
  <si>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</si>
  <si>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</si>
  <si>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</si>
  <si>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</si>
  <si>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</si>
  <si>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</si>
  <si>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</si>
  <si>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</si>
  <si>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</si>
  <si>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</si>
  <si>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</si>
  <si>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</si>
  <si>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</si>
  <si>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</si>
  <si>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</si>
  <si>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</si>
  <si>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</si>
  <si>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</si>
  <si>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</si>
  <si>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</si>
  <si>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</si>
  <si>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</si>
  <si>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</si>
  <si>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</si>
  <si>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</si>
  <si>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</si>
  <si>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</si>
  <si>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</si>
  <si>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</si>
  <si>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</si>
  <si>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</si>
  <si>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</si>
  <si>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</si>
  <si>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</si>
  <si>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</si>
  <si>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</si>
  <si>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</si>
  <si>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</si>
  <si>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</si>
  <si>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</si>
  <si>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</si>
  <si>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</si>
  <si>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</si>
  <si>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</si>
  <si>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</si>
  <si>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</si>
  <si>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</si>
  <si>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</si>
  <si>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</si>
  <si>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</si>
  <si>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</si>
  <si>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</si>
  <si>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</si>
  <si>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</si>
  <si>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</si>
  <si>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</si>
  <si>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</si>
  <si>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</si>
  <si>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</si>
  <si>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</si>
  <si>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</si>
  <si>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</si>
  <si>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</si>
  <si>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</si>
  <si>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</si>
  <si>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</si>
  <si>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</si>
  <si>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</si>
  <si>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</si>
  <si>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</si>
  <si>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</si>
  <si>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</si>
  <si>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</si>
  <si>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</si>
  <si>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</si>
  <si>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</si>
  <si>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</si>
  <si>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</si>
  <si>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</si>
  <si>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</si>
  <si>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</si>
  <si>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</si>
  <si>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</si>
  <si>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</si>
  <si>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</si>
  <si>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</si>
  <si>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</si>
  <si>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</si>
  <si>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</si>
  <si>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</si>
  <si>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</si>
  <si>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</si>
  <si>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</si>
  <si>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</si>
  <si>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</si>
  <si>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</si>
  <si>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</si>
  <si>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</si>
  <si>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</si>
  <si>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</si>
  <si>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</si>
  <si>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</si>
  <si>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</si>
  <si>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</si>
  <si>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</si>
  <si>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</si>
  <si>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</si>
  <si>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</si>
  <si>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</si>
  <si>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</si>
  <si>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</si>
  <si>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</si>
  <si>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</si>
  <si>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</si>
  <si>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</si>
  <si>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</si>
  <si>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</si>
  <si>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</si>
  <si>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</si>
  <si>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</si>
  <si>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</si>
  <si>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</si>
  <si>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</si>
  <si>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</si>
  <si>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</si>
  <si>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</si>
  <si>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</si>
  <si>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</si>
  <si>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</si>
  <si>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</si>
  <si>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</si>
  <si>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</si>
  <si>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</si>
  <si>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</si>
  <si>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</si>
  <si>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</si>
  <si>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</si>
  <si>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</si>
  <si>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</si>
  <si>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</si>
  <si>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</si>
  <si>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</si>
  <si>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</si>
  <si>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</si>
  <si>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</si>
  <si>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</si>
  <si>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</si>
  <si>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</si>
  <si>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</si>
  <si>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</si>
  <si>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</si>
  <si>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</si>
  <si>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</si>
  <si>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</si>
  <si>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</si>
  <si>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</si>
  <si>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</si>
  <si>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</si>
  <si>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</si>
  <si>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</si>
  <si>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</si>
  <si>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</si>
  <si>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</si>
  <si>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</si>
  <si>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</si>
  <si>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</si>
  <si>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</si>
  <si>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</si>
  <si>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</si>
  <si>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</si>
  <si>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</si>
  <si>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</si>
  <si>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</si>
  <si>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</si>
  <si>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</si>
  <si>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</si>
  <si>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</si>
  <si>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</si>
  <si>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</si>
  <si>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</si>
  <si>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</si>
  <si>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</si>
  <si>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</si>
  <si>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</si>
  <si>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</si>
  <si>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</si>
  <si>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</si>
  <si>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</si>
  <si>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</si>
  <si>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</si>
  <si>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</si>
  <si>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</si>
  <si>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</si>
  <si>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</si>
  <si>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</si>
  <si>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</si>
  <si>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</si>
  <si>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</si>
  <si>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</si>
  <si>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</si>
  <si>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</si>
  <si>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</si>
  <si>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</si>
  <si>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</si>
  <si>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</si>
  <si>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</si>
  <si>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</si>
  <si>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</si>
  <si>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</si>
  <si>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</si>
  <si>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</si>
  <si>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</si>
  <si>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</si>
  <si>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</si>
  <si>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</si>
  <si>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</si>
  <si>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</si>
  <si>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</si>
  <si>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</si>
  <si>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</si>
  <si>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</si>
  <si>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</si>
  <si>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</si>
  <si>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</si>
  <si>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</si>
  <si>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</si>
  <si>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</si>
  <si>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</si>
  <si>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</si>
  <si>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</si>
  <si>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</si>
  <si>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</si>
  <si>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</si>
  <si>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</si>
  <si>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</si>
  <si>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</si>
  <si>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</si>
  <si>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</si>
  <si>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</si>
  <si>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</si>
  <si>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</si>
  <si>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</si>
  <si>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</si>
  <si>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</si>
  <si>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</si>
  <si>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</si>
  <si>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</si>
  <si>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</si>
  <si>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</si>
  <si>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</si>
  <si>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</si>
  <si>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</si>
  <si>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</si>
  <si>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</si>
  <si>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</si>
  <si>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</si>
  <si>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</si>
  <si>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</si>
  <si>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</si>
  <si>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</si>
  <si>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</si>
  <si>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</si>
  <si>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</si>
  <si>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</si>
  <si>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</si>
  <si>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</si>
  <si>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</si>
  <si>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</si>
  <si>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</si>
  <si>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</si>
  <si>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</si>
  <si>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</si>
  <si>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</si>
  <si>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</si>
  <si>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</si>
  <si>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</si>
  <si>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</si>
  <si>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</si>
  <si>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</si>
  <si>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</si>
  <si>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</si>
  <si>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</si>
  <si>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</si>
  <si>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</si>
  <si>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</si>
  <si>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</si>
  <si>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</si>
  <si>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</si>
  <si>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</si>
  <si>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</si>
  <si>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</si>
  <si>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</si>
  <si>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</si>
  <si>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</si>
  <si>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</si>
  <si>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</si>
  <si>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</si>
  <si>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</si>
  <si>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</si>
  <si>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</si>
  <si>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</si>
  <si>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</si>
  <si>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</si>
  <si>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</si>
  <si>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</si>
  <si>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</si>
  <si>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</si>
  <si>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</si>
  <si>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</si>
  <si>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</si>
  <si>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</si>
  <si>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</si>
  <si>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</si>
  <si>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</si>
  <si>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</si>
  <si>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</si>
  <si>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</si>
  <si>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</si>
  <si>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</si>
  <si>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</si>
  <si>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</si>
  <si>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</si>
  <si>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</si>
  <si>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</si>
  <si>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</si>
  <si>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</si>
  <si>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</si>
  <si>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</si>
  <si>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</si>
  <si>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</si>
  <si>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</si>
  <si>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</si>
  <si>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</si>
  <si>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</si>
  <si>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</si>
  <si>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</si>
  <si>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</si>
  <si>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</si>
  <si>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</si>
  <si>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</si>
  <si>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</si>
  <si>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</si>
  <si>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</si>
  <si>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</si>
  <si>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</si>
  <si>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</si>
  <si>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</si>
  <si>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</si>
  <si>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</si>
  <si>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</si>
  <si>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</si>
  <si>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</si>
  <si>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</si>
  <si>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</si>
  <si>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</si>
  <si>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</si>
  <si>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</si>
  <si>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</si>
  <si>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</si>
  <si>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</si>
  <si>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</si>
  <si>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</si>
  <si>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</si>
  <si>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</si>
  <si>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</si>
  <si>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</si>
  <si>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</si>
  <si>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</si>
  <si>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</si>
  <si>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</si>
  <si>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</si>
  <si>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</si>
  <si>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</si>
  <si>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</si>
  <si>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</si>
  <si>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</si>
  <si>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</si>
  <si>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</si>
  <si>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</si>
  <si>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</si>
  <si>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</si>
  <si>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</si>
  <si>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</si>
  <si>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</si>
  <si>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</si>
  <si>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</si>
  <si>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</si>
  <si>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</si>
  <si>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</si>
  <si>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</si>
  <si>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</si>
  <si>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</si>
  <si>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</si>
  <si>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</si>
  <si>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</si>
  <si>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</si>
  <si>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</si>
  <si>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</si>
  <si>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</si>
  <si>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</si>
  <si>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</si>
  <si>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</si>
  <si>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</si>
  <si>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</si>
  <si>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</si>
  <si>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</si>
  <si>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</si>
  <si>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</si>
  <si>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</si>
  <si>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</si>
  <si>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</si>
  <si>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</si>
  <si>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</si>
  <si>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</si>
  <si>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</si>
  <si>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</si>
  <si>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</si>
  <si>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</si>
  <si>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</si>
  <si>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</si>
  <si>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</si>
  <si>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</si>
  <si>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</si>
  <si>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</si>
  <si>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</si>
  <si>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</si>
  <si>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</si>
  <si>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</si>
  <si>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</si>
  <si>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</si>
  <si>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</si>
  <si>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</si>
  <si>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</si>
  <si>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</si>
  <si>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</si>
  <si>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</si>
  <si>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</si>
  <si>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</si>
  <si>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</si>
  <si>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</si>
  <si>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</si>
  <si>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</si>
  <si>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</si>
  <si>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</si>
  <si>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</si>
  <si>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</si>
  <si>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</si>
  <si>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</si>
  <si>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</si>
  <si>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</si>
  <si>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</si>
  <si>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</si>
  <si>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</si>
  <si>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</si>
  <si>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</si>
  <si>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</si>
  <si>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</si>
  <si>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</si>
  <si>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</si>
  <si>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</si>
  <si>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</si>
  <si>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</si>
  <si>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</si>
  <si>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</si>
  <si>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</si>
  <si>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</si>
  <si>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</si>
  <si>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</si>
  <si>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</si>
  <si>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</si>
  <si>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</si>
  <si>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</si>
  <si>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</si>
  <si>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</si>
  <si>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</si>
  <si>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</si>
  <si>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</si>
  <si>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</si>
  <si>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</si>
  <si>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</si>
  <si>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</si>
  <si>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</si>
  <si>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</si>
  <si>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</si>
  <si>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</si>
  <si>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</si>
  <si>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</si>
  <si>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</si>
  <si>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</si>
  <si>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</si>
  <si>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</si>
  <si>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</si>
  <si>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</si>
  <si>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</si>
  <si>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</si>
  <si>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</si>
  <si>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</si>
  <si>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</si>
  <si>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</si>
  <si>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</si>
  <si>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</si>
  <si>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</si>
  <si>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</si>
  <si>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</si>
  <si>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</si>
  <si>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</si>
  <si>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</si>
  <si>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</si>
  <si>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</si>
  <si>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</si>
  <si>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</si>
  <si>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</si>
  <si>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</si>
  <si>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</si>
  <si>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</si>
  <si>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</si>
  <si>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</si>
  <si>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</si>
  <si>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</si>
  <si>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</si>
  <si>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</si>
  <si>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</si>
  <si>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</si>
  <si>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</si>
  <si>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</si>
  <si>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</si>
  <si>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</si>
  <si>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</si>
  <si>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</si>
  <si>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</si>
  <si>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</si>
  <si>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</si>
  <si>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</si>
  <si>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</si>
  <si>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</si>
  <si>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</si>
  <si>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</si>
  <si>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</si>
  <si>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</si>
  <si>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</si>
  <si>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</si>
  <si>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</si>
  <si>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</si>
  <si>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</si>
  <si>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</si>
  <si>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</si>
  <si>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</si>
  <si>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</si>
  <si>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</si>
  <si>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</si>
  <si>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</si>
  <si>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</si>
  <si>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</si>
  <si>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</si>
  <si>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</si>
  <si>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</si>
  <si>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</si>
  <si>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</si>
  <si>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</si>
  <si>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</si>
  <si>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</si>
  <si>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</si>
  <si>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</si>
  <si>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</si>
  <si>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</si>
  <si>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</si>
  <si>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</si>
  <si>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</si>
  <si>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</si>
  <si>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</si>
  <si>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</si>
  <si>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</si>
  <si>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</si>
  <si>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</si>
  <si>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</si>
  <si>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</si>
  <si>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</si>
  <si>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</si>
  <si>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</si>
  <si>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</si>
  <si>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</si>
  <si>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</si>
  <si>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</si>
  <si>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</si>
  <si>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</si>
  <si>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</si>
  <si>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</si>
  <si>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</si>
  <si>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</si>
  <si>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</si>
  <si>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</si>
  <si>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</si>
  <si>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</si>
  <si>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</si>
  <si>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</si>
  <si>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</si>
  <si>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</si>
  <si>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</si>
  <si>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</si>
  <si>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</si>
  <si>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</si>
  <si>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</si>
  <si>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</si>
  <si>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</si>
  <si>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</si>
  <si>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</si>
  <si>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</si>
  <si>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</si>
  <si>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</si>
  <si>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</si>
  <si>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</si>
  <si>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</si>
  <si>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</si>
  <si>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</si>
  <si>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</si>
  <si>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</si>
  <si>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</si>
  <si>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</si>
  <si>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</si>
  <si>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</si>
  <si>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</si>
  <si>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</si>
  <si>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</si>
  <si>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</si>
  <si>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</si>
  <si>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</si>
  <si>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</si>
  <si>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</si>
  <si>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</si>
  <si>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</si>
  <si>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</si>
  <si>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</si>
  <si>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</si>
  <si>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</si>
  <si>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</si>
  <si>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</si>
  <si>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</si>
  <si>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</si>
  <si>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</si>
  <si>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</si>
  <si>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</si>
  <si>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</si>
  <si>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</si>
  <si>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</si>
  <si>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</si>
  <si>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</si>
  <si>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</si>
  <si>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</si>
  <si>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</si>
  <si>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</si>
  <si>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</si>
  <si>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</si>
  <si>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</si>
  <si>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</si>
  <si>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</si>
  <si>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</si>
  <si>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</si>
  <si>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</si>
  <si>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</si>
  <si>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</si>
  <si>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</si>
  <si>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</si>
  <si>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</si>
  <si>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</si>
  <si>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</si>
  <si>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</si>
  <si>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</si>
  <si>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</si>
  <si>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</si>
  <si>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</si>
  <si>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</si>
  <si>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</si>
  <si>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</si>
  <si>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</si>
  <si>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</si>
  <si>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</si>
  <si>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</si>
  <si>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</si>
  <si>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</si>
  <si>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</si>
  <si>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</si>
  <si>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</si>
  <si>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</si>
  <si>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</si>
  <si>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</si>
  <si>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</si>
  <si>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</si>
  <si>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</si>
  <si>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</si>
  <si>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</si>
  <si>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</si>
  <si>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</si>
  <si>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</si>
  <si>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</si>
  <si>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</si>
  <si>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</si>
  <si>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</si>
  <si>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</si>
  <si>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</si>
  <si>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</si>
  <si>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</si>
  <si>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</si>
  <si>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</si>
  <si>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</si>
  <si>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</si>
  <si>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</si>
  <si>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</si>
  <si>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</si>
  <si>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</si>
  <si>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</si>
  <si>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</si>
  <si>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</si>
  <si>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</si>
  <si>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</si>
  <si>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</si>
  <si>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</si>
  <si>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</si>
  <si>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</si>
  <si>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</si>
  <si>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</si>
  <si>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</si>
  <si>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</si>
  <si>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</si>
  <si>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</si>
  <si>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</si>
  <si>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</si>
  <si>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</si>
  <si>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</si>
  <si>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</si>
  <si>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</si>
  <si>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</si>
  <si>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</si>
  <si>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</si>
  <si>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</si>
  <si>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</si>
  <si>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</si>
  <si>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</si>
  <si>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</si>
  <si>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</si>
  <si>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</si>
  <si>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</si>
  <si>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</si>
  <si>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</si>
  <si>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</si>
  <si>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</si>
  <si>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</si>
  <si>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</si>
  <si>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</si>
  <si>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</si>
  <si>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</si>
  <si>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</si>
  <si>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</si>
  <si>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</si>
  <si>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</si>
  <si>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</si>
  <si>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</si>
  <si>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</si>
  <si>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</si>
  <si>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</si>
  <si>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</si>
  <si>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</si>
  <si>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</si>
  <si>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</si>
  <si>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</si>
  <si>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</si>
  <si>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</si>
  <si>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</si>
  <si>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</si>
  <si>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</si>
  <si>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</si>
  <si>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</si>
  <si>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</si>
  <si>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</si>
  <si>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</si>
  <si>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</si>
  <si>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</si>
  <si>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</si>
  <si>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</si>
  <si>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</si>
  <si>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</si>
  <si>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</si>
  <si>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</si>
  <si>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</si>
  <si>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</si>
  <si>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</si>
  <si>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</si>
  <si>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</si>
  <si>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</si>
  <si>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</si>
  <si>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</si>
  <si>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</si>
  <si>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</si>
  <si>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</si>
  <si>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</si>
  <si>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</si>
  <si>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</si>
  <si>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</si>
  <si>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</si>
  <si>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</si>
  <si>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</si>
  <si>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</si>
  <si>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</si>
  <si>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</si>
  <si>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</si>
  <si>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</si>
  <si>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</si>
  <si>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</si>
  <si>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</si>
  <si>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</si>
  <si>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</si>
  <si>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</si>
  <si>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</si>
  <si>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</si>
  <si>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</si>
  <si>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</si>
  <si>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</si>
  <si>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</si>
  <si>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</si>
  <si>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</si>
  <si>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</si>
  <si>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</si>
  <si>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</si>
  <si>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</si>
  <si>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</si>
  <si>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</si>
  <si>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</si>
  <si>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</si>
  <si>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</si>
  <si>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</si>
  <si>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</si>
  <si>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</si>
  <si>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</si>
  <si>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</si>
  <si>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</si>
  <si>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</si>
  <si>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</si>
  <si>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</si>
  <si>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</si>
  <si>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</si>
  <si>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</si>
  <si>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</si>
  <si>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</si>
  <si>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</si>
  <si>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</si>
  <si>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</si>
  <si>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</si>
  <si>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</si>
  <si>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</si>
  <si>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</si>
  <si>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</si>
  <si>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</si>
  <si>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</si>
  <si>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</si>
  <si>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</si>
  <si>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</si>
  <si>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</si>
  <si>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</si>
  <si>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</si>
  <si>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</si>
  <si>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</si>
  <si>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</si>
  <si>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</si>
  <si>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</si>
  <si>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</si>
  <si>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</si>
  <si>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</si>
  <si>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</si>
  <si>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</si>
  <si>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</si>
  <si>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</si>
  <si>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</si>
  <si>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</si>
  <si>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</si>
  <si>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</si>
  <si>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</si>
  <si>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</si>
  <si>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</si>
  <si>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</si>
  <si>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</si>
  <si>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</si>
  <si>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</si>
  <si>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</si>
  <si>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</si>
  <si>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</si>
  <si>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</si>
  <si>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</si>
  <si>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</si>
  <si>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</si>
  <si>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</si>
  <si>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</si>
  <si>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</si>
  <si>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</si>
  <si>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</si>
  <si>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</si>
  <si>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</si>
  <si>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</si>
  <si>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</si>
  <si>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</si>
  <si>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</si>
  <si>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</si>
  <si>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</si>
  <si>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</si>
  <si>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</si>
  <si>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</si>
  <si>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</si>
  <si>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</si>
  <si>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</si>
  <si>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</si>
  <si>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</si>
  <si>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</si>
  <si>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</si>
  <si>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</si>
  <si>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</si>
  <si>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</si>
  <si>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</si>
  <si>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</si>
  <si>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</si>
  <si>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</si>
  <si>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</si>
  <si>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</si>
  <si>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</si>
  <si>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</si>
  <si>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</si>
  <si>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</si>
  <si>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</si>
  <si>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</si>
  <si>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</si>
  <si>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</si>
  <si>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</si>
  <si>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</si>
  <si>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</si>
  <si>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</si>
  <si>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</si>
  <si>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</si>
  <si>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</si>
  <si>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</si>
  <si>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</si>
  <si>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</si>
  <si>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</si>
  <si>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</si>
  <si>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</si>
  <si>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</si>
  <si>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</si>
  <si>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</si>
  <si>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</si>
  <si>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</si>
  <si>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</si>
  <si>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</si>
  <si>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</si>
  <si>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</si>
  <si>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</si>
  <si>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</si>
  <si>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</si>
  <si>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</si>
  <si>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</si>
  <si>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</si>
  <si>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</si>
  <si>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</si>
  <si>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</si>
  <si>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</si>
  <si>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</si>
  <si>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</si>
  <si>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</si>
  <si>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</si>
  <si>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</si>
  <si>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</si>
  <si>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</si>
  <si>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</si>
  <si>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</si>
  <si>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</si>
  <si>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</si>
  <si>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</si>
  <si>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</si>
  <si>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</si>
  <si>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</si>
  <si>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</si>
  <si>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</si>
  <si>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</si>
  <si>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</si>
  <si>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</si>
  <si>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</si>
  <si>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</si>
  <si>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</si>
  <si>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</si>
  <si>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</si>
  <si>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</si>
  <si>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</si>
  <si>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</si>
  <si>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</si>
  <si>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</si>
  <si>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</si>
  <si>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</si>
  <si>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</si>
  <si>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</si>
  <si>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</si>
  <si>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</si>
  <si>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</si>
  <si>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</si>
  <si>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</si>
  <si>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</si>
  <si>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</si>
  <si>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</si>
  <si>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</si>
  <si>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</si>
  <si>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</si>
  <si>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</si>
  <si>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</si>
  <si>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</si>
  <si>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</si>
  <si>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</si>
  <si>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</si>
  <si>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</si>
  <si>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</si>
  <si>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</si>
  <si>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</si>
  <si>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</si>
  <si>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</si>
  <si>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</si>
  <si>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</si>
  <si>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</si>
  <si>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</si>
  <si>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</si>
  <si>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</si>
  <si>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</si>
  <si>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</si>
  <si>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</si>
  <si>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</si>
  <si>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</si>
  <si>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</si>
  <si>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</si>
  <si>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</si>
  <si>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</si>
  <si>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</si>
  <si>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</si>
  <si>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</si>
  <si>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</si>
  <si>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</si>
  <si>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</si>
  <si>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</si>
  <si>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</si>
  <si>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</si>
  <si>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</si>
  <si>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</si>
  <si>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</si>
  <si>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</si>
  <si>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</si>
  <si>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</si>
  <si>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</si>
  <si>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</si>
  <si>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</si>
  <si>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</si>
  <si>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</si>
  <si>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</si>
  <si>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</si>
  <si>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</si>
  <si>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</si>
  <si>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</si>
  <si>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</si>
  <si>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</si>
  <si>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</si>
  <si>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</si>
  <si>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</si>
  <si>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</si>
  <si>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</si>
  <si>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</si>
  <si>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</si>
  <si>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</si>
  <si>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</si>
  <si>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</si>
  <si>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</si>
  <si>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</si>
  <si>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</si>
  <si>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</si>
  <si>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</si>
  <si>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</si>
  <si>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</si>
  <si>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</si>
  <si>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</si>
  <si>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</si>
  <si>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</si>
  <si>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</si>
  <si>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</si>
  <si>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</si>
  <si>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</si>
  <si>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</si>
  <si>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</si>
  <si>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</si>
  <si>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</si>
  <si>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</si>
  <si>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</si>
  <si>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</si>
  <si>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</si>
  <si>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</si>
  <si>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</si>
  <si>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</si>
  <si>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</si>
  <si>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</si>
  <si>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</si>
  <si>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</si>
  <si>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</si>
  <si>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</si>
  <si>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</si>
  <si>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</si>
  <si>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</si>
  <si>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</si>
  <si>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</si>
  <si>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</si>
  <si>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</si>
  <si>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</si>
  <si>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</si>
  <si>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</si>
  <si>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</si>
  <si>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</si>
  <si>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</si>
  <si>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</si>
  <si>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</si>
  <si>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</si>
  <si>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</si>
  <si>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</si>
  <si>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</si>
  <si>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</si>
  <si>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</si>
  <si>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</si>
  <si>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</si>
  <si>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</si>
  <si>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</si>
  <si>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</si>
  <si>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</si>
  <si>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</si>
  <si>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</si>
  <si>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</si>
  <si>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</si>
  <si>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</si>
  <si>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</si>
  <si>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</si>
  <si>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</si>
  <si>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</si>
  <si>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</si>
  <si>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</si>
  <si>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</si>
  <si>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</si>
  <si>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</si>
  <si>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</si>
  <si>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</si>
  <si>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</si>
  <si>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</si>
  <si>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</si>
  <si>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</si>
  <si>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</si>
  <si>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</si>
  <si>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</si>
  <si>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</si>
  <si>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</si>
  <si>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</si>
  <si>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</si>
  <si>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</si>
  <si>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</si>
  <si>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</si>
  <si>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</si>
  <si>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</si>
  <si>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</si>
  <si>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</si>
  <si>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</si>
  <si>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</si>
  <si>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</si>
  <si>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</si>
  <si>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</si>
  <si>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</si>
  <si>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</si>
  <si>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</si>
  <si>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</si>
  <si>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</si>
  <si>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</si>
  <si>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</si>
  <si>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</si>
  <si>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</si>
  <si>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</si>
  <si>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</si>
  <si>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</si>
  <si>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</si>
  <si>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</si>
  <si>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</si>
  <si>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</si>
  <si>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</si>
  <si>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</si>
  <si>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</si>
  <si>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</si>
  <si>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</si>
  <si>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</si>
  <si>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</si>
  <si>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</si>
  <si>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</si>
  <si>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</si>
  <si>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</si>
  <si>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</si>
  <si>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</si>
  <si>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</si>
  <si>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</si>
  <si>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</si>
  <si>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</si>
  <si>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</si>
  <si>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</si>
  <si>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</si>
  <si>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</si>
  <si>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</si>
  <si>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</si>
  <si>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</si>
  <si>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</si>
  <si>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</si>
  <si>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</si>
  <si>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</si>
  <si>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</si>
  <si>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</si>
  <si>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</si>
  <si>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</si>
  <si>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</si>
  <si>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</si>
  <si>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</si>
  <si>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</si>
  <si>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</si>
  <si>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</si>
  <si>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</si>
  <si>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</si>
  <si>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</si>
  <si>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</si>
  <si>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</si>
  <si>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</si>
  <si>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</si>
  <si>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</si>
  <si>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</si>
  <si>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</si>
  <si>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</si>
  <si>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</si>
  <si>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</si>
  <si>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</si>
  <si>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</si>
  <si>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</si>
  <si>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</si>
  <si>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</si>
  <si>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</si>
  <si>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</si>
  <si>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</si>
  <si>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</si>
  <si>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</si>
  <si>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</si>
  <si>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</si>
  <si>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</si>
  <si>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</si>
  <si>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</si>
  <si>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</si>
  <si>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</si>
  <si>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</si>
  <si>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</si>
  <si>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</si>
  <si>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</si>
  <si>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</si>
  <si>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</si>
  <si>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</si>
  <si>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</si>
  <si>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</si>
  <si>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</si>
  <si>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</si>
  <si>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</si>
  <si>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</si>
  <si>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</si>
  <si>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</si>
  <si>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</si>
  <si>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</si>
  <si>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</si>
  <si>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</si>
  <si>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</si>
  <si>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</si>
  <si>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</si>
  <si>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</si>
  <si>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</si>
  <si>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</si>
  <si>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</si>
  <si>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</si>
  <si>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</si>
  <si>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</si>
  <si>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</si>
  <si>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</si>
  <si>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</si>
  <si>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</si>
  <si>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</si>
  <si>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</si>
  <si>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</si>
  <si>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</si>
  <si>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</si>
  <si>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</si>
  <si>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</si>
  <si>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</si>
  <si>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</si>
  <si>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</si>
  <si>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</si>
  <si>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</si>
  <si>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</si>
  <si>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</si>
  <si>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</si>
  <si>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</si>
  <si>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</si>
  <si>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</si>
  <si>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</si>
  <si>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</si>
  <si>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</si>
  <si>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</si>
  <si>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</si>
  <si>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</si>
  <si>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</si>
  <si>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</si>
  <si>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</si>
  <si>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</si>
  <si>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</si>
  <si>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</si>
  <si>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</si>
  <si>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</si>
  <si>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</si>
  <si>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</si>
  <si>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</si>
  <si>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</si>
  <si>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</si>
  <si>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</si>
  <si>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</si>
  <si>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</si>
  <si>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</si>
  <si>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</si>
  <si>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</si>
  <si>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</si>
  <si>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</si>
  <si>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</si>
  <si>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</si>
  <si>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</si>
  <si>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</si>
  <si>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</si>
  <si>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</si>
  <si>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</si>
  <si>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</si>
  <si>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</si>
  <si>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</si>
  <si>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</si>
  <si>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</si>
  <si>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</si>
  <si>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</si>
  <si>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</si>
  <si>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</si>
  <si>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</si>
  <si>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</si>
  <si>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</si>
  <si>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</si>
  <si>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</si>
  <si>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</si>
  <si>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</si>
  <si>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</si>
  <si>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</si>
  <si>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</si>
  <si>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</si>
  <si>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</si>
  <si>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</si>
  <si>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</si>
  <si>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</si>
  <si>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</si>
  <si>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</si>
  <si>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</si>
  <si>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</si>
  <si>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</si>
  <si>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</si>
  <si>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</si>
  <si>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</si>
  <si>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</si>
  <si>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</si>
  <si>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</si>
  <si>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</si>
  <si>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</si>
  <si>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</si>
  <si>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</si>
  <si>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</si>
  <si>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</si>
  <si>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</si>
  <si>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</si>
  <si>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</si>
  <si>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</si>
  <si>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</si>
  <si>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</si>
  <si>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</si>
  <si>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</si>
  <si>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</si>
  <si>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</si>
  <si>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</si>
  <si>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</si>
  <si>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</si>
  <si>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</si>
  <si>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</si>
  <si>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</si>
  <si>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</si>
  <si>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</si>
  <si>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</si>
  <si>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</si>
  <si>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</si>
  <si>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</si>
  <si>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</si>
  <si>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</si>
  <si>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</si>
  <si>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</si>
  <si>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</si>
  <si>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</si>
  <si>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</si>
  <si>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</si>
  <si>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</si>
  <si>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</si>
  <si>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</si>
  <si>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</si>
  <si>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</si>
  <si>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</si>
  <si>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</si>
  <si>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</si>
  <si>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</si>
  <si>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</si>
  <si>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</si>
  <si>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</si>
  <si>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</si>
  <si>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</si>
  <si>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</si>
  <si>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</si>
  <si>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</si>
  <si>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</si>
  <si>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</si>
  <si>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</si>
  <si>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</si>
  <si>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</si>
  <si>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</si>
  <si>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</si>
  <si>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</si>
  <si>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</si>
  <si>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</si>
  <si>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</si>
  <si>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</si>
  <si>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</si>
  <si>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</si>
  <si>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</si>
  <si>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</si>
  <si>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</si>
  <si>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</si>
  <si>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</si>
  <si>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</si>
  <si>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</si>
  <si>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</si>
  <si>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</si>
  <si>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</si>
  <si>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</si>
  <si>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</si>
  <si>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</si>
  <si>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</si>
  <si>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</si>
  <si>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</si>
  <si>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</si>
  <si>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</si>
  <si>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</si>
  <si>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</si>
  <si>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</si>
  <si>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</si>
  <si>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</si>
  <si>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</si>
  <si>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</si>
  <si>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</si>
  <si>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</si>
  <si>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</si>
  <si>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</si>
  <si>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</si>
  <si>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</si>
  <si>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</si>
  <si>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</si>
  <si>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</si>
  <si>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</si>
  <si>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</si>
  <si>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</si>
  <si>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</si>
  <si>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</si>
  <si>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</si>
  <si>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</si>
  <si>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</si>
  <si>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</si>
  <si>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</si>
  <si>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</si>
  <si>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</si>
  <si>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</si>
  <si>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</si>
  <si>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</si>
  <si>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</si>
  <si>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</si>
  <si>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</si>
  <si>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</si>
  <si>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</si>
  <si>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</si>
  <si>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</si>
  <si>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</si>
  <si>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</si>
  <si>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</si>
  <si>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</si>
  <si>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</si>
  <si>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</si>
  <si>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</si>
  <si>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</si>
  <si>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</si>
  <si>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</si>
  <si>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</si>
  <si>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</si>
  <si>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</si>
  <si>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</si>
  <si>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</si>
  <si>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</si>
  <si>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</si>
  <si>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</si>
  <si>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</si>
  <si>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</si>
  <si>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</si>
  <si>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</si>
  <si>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</si>
  <si>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</si>
  <si>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</si>
  <si>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</si>
  <si>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</si>
  <si>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</si>
  <si>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</si>
  <si>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</si>
  <si>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</si>
  <si>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</si>
  <si>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</si>
  <si>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</si>
  <si>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</si>
  <si>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</si>
  <si>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</si>
  <si>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</si>
  <si>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</si>
  <si>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</si>
  <si>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</si>
  <si>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</si>
  <si>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</si>
  <si>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</si>
  <si>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</si>
  <si>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</si>
  <si>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</si>
  <si>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</si>
  <si>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</si>
  <si>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</si>
  <si>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</si>
  <si>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</si>
  <si>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</si>
  <si>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</si>
  <si>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</si>
  <si>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</si>
  <si>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</si>
  <si>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</si>
  <si>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</si>
  <si>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</si>
  <si>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</si>
  <si>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</si>
  <si>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</si>
  <si>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</si>
  <si>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</si>
  <si>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</si>
  <si>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</si>
  <si>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</si>
  <si>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</si>
  <si>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</si>
  <si>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</si>
  <si>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</si>
  <si>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</si>
  <si>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</si>
  <si>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</si>
  <si>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</si>
  <si>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</si>
  <si>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</si>
  <si>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</si>
  <si>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</si>
  <si>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</si>
  <si>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</si>
  <si>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</si>
  <si>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</si>
  <si>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</si>
  <si>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</si>
  <si>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</si>
  <si>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</si>
  <si>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</si>
  <si>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</si>
  <si>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</si>
  <si>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</si>
  <si>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</si>
  <si>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</si>
  <si>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</si>
  <si>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</si>
  <si>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</si>
  <si>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</si>
  <si>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</si>
  <si>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</si>
  <si>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</si>
  <si>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</si>
  <si>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</si>
  <si>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</si>
  <si>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</si>
  <si>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</si>
  <si>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</si>
  <si>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</si>
  <si>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</si>
  <si>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</si>
  <si>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</si>
  <si>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</si>
  <si>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</si>
  <si>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</si>
  <si>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</si>
  <si>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</si>
  <si>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</si>
  <si>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</si>
  <si>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</si>
  <si>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</si>
  <si>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</si>
  <si>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</si>
  <si>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</si>
  <si>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</si>
  <si>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</si>
  <si>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</si>
  <si>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</si>
  <si>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</si>
  <si>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</si>
  <si>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</si>
  <si>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</si>
  <si>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</si>
  <si>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</si>
  <si>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</si>
  <si>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</si>
  <si>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</si>
  <si>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</si>
  <si>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</si>
  <si>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</si>
  <si>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</si>
  <si>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</si>
  <si>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</si>
  <si>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</si>
  <si>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</si>
  <si>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</si>
  <si>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</si>
  <si>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</si>
  <si>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</si>
  <si>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</si>
  <si>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</si>
  <si>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</si>
  <si>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</si>
  <si>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</si>
  <si>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</si>
  <si>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</si>
  <si>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</si>
  <si>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</si>
  <si>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</si>
  <si>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</si>
  <si>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</si>
  <si>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</si>
  <si>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</si>
  <si>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</si>
  <si>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</si>
  <si>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</si>
  <si>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</si>
  <si>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</si>
  <si>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</si>
  <si>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</si>
  <si>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</si>
  <si>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</si>
  <si>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</si>
  <si>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</si>
  <si>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</si>
  <si>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</si>
  <si>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</si>
  <si>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</si>
  <si>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</si>
  <si>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</si>
  <si>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</si>
  <si>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</si>
  <si>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</si>
  <si>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</si>
  <si>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</si>
  <si>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</si>
  <si>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</si>
  <si>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</si>
  <si>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</si>
  <si>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</si>
  <si>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</si>
  <si>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</si>
  <si>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</si>
  <si>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</si>
  <si>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</si>
  <si>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</si>
  <si>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</si>
  <si>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</si>
  <si>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</si>
  <si>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</si>
  <si>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</si>
  <si>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</si>
  <si>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</si>
  <si>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</si>
  <si>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</si>
  <si>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</si>
  <si>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</si>
  <si>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</si>
  <si>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</si>
  <si>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</si>
  <si>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</si>
  <si>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</si>
  <si>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</si>
  <si>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</si>
  <si>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</si>
  <si>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</si>
  <si>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</si>
  <si>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</si>
  <si>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</si>
  <si>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</si>
  <si>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</si>
  <si>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</si>
  <si>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</si>
  <si>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</si>
  <si>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</si>
  <si>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</si>
  <si>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</si>
  <si>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</si>
  <si>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</si>
  <si>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</si>
  <si>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</si>
  <si>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</si>
  <si>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</si>
  <si>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</si>
  <si>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</si>
  <si>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</si>
  <si>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</si>
  <si>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</si>
  <si>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</si>
  <si>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</si>
  <si>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</si>
  <si>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</si>
  <si>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</si>
  <si>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</si>
  <si>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</si>
  <si>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</si>
  <si>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</si>
  <si>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</si>
  <si>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</si>
  <si>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</si>
  <si>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</si>
  <si>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</si>
  <si>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</si>
  <si>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</si>
  <si>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</si>
  <si>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</si>
  <si>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</si>
  <si>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</si>
  <si>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</si>
  <si>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</si>
  <si>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</si>
  <si>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</si>
  <si>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</si>
  <si>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</si>
  <si>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</si>
  <si>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</si>
  <si>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</si>
  <si>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</si>
  <si>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</si>
  <si>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</si>
  <si>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</si>
  <si>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</si>
  <si>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</si>
  <si>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</si>
  <si>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</si>
  <si>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</si>
  <si>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</si>
  <si>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</si>
  <si>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</si>
  <si>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</si>
  <si>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</si>
  <si>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</si>
  <si>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</si>
  <si>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</si>
  <si>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</si>
  <si>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</si>
  <si>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</si>
  <si>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</si>
  <si>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</si>
  <si>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</si>
  <si>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</si>
  <si>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</si>
  <si>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</si>
  <si>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</si>
  <si>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</si>
  <si>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</si>
  <si>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</si>
  <si>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</si>
  <si>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</si>
  <si>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</si>
  <si>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</si>
  <si>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</si>
  <si>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</si>
  <si>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</si>
  <si>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</si>
  <si>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</si>
  <si>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</si>
  <si>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</si>
  <si>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</si>
  <si>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</si>
  <si>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</si>
  <si>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</si>
  <si>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</si>
  <si>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</si>
  <si>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</si>
  <si>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</si>
  <si>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</si>
  <si>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</si>
  <si>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</si>
  <si>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</si>
  <si>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</si>
  <si>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</si>
  <si>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</si>
  <si>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</si>
  <si>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</si>
  <si>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</si>
  <si>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</si>
  <si>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</si>
  <si>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</si>
  <si>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</si>
  <si>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</si>
  <si>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</si>
  <si>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</si>
  <si>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</si>
  <si>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</si>
  <si>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</si>
  <si>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</si>
  <si>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</si>
  <si>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</si>
  <si>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</si>
  <si>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</si>
  <si>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</si>
  <si>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</si>
  <si>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</si>
  <si>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</si>
  <si>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</si>
  <si>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</si>
  <si>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</si>
  <si>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</si>
  <si>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</si>
  <si>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</si>
  <si>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</si>
  <si>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</si>
  <si>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</si>
  <si>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</si>
  <si>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</si>
  <si>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</si>
  <si>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</si>
  <si>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</si>
  <si>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</si>
  <si>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</si>
  <si>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</si>
  <si>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</si>
  <si>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</si>
  <si>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</si>
  <si>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</si>
  <si>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</si>
  <si>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</si>
  <si>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</si>
  <si>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</si>
  <si>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</si>
  <si>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</si>
  <si>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</si>
  <si>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</si>
  <si>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</si>
  <si>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</si>
  <si>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</si>
  <si>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</si>
  <si>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</si>
  <si>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</si>
  <si>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</si>
  <si>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</si>
  <si>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</si>
  <si>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</si>
  <si>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</si>
  <si>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</si>
  <si>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</si>
  <si>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</si>
  <si>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</si>
  <si>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</si>
  <si>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</si>
  <si>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</si>
  <si>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</si>
  <si>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</si>
  <si>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</si>
  <si>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</si>
  <si>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</si>
  <si>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</si>
  <si>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</si>
  <si>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</si>
  <si>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</si>
  <si>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</si>
  <si>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</si>
  <si>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</si>
  <si>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</si>
  <si>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</si>
  <si>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</si>
  <si>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</si>
  <si>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</si>
  <si>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</si>
  <si>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</si>
  <si>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</si>
  <si>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</si>
  <si>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</si>
  <si>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</si>
  <si>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</si>
  <si>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</si>
  <si>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</si>
  <si>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</si>
  <si>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</si>
  <si>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</si>
  <si>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</si>
  <si>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</si>
  <si>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</si>
  <si>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</si>
  <si>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</si>
  <si>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</si>
  <si>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</si>
  <si>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</si>
  <si>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</si>
  <si>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</si>
  <si>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</si>
  <si>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</si>
  <si>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</si>
  <si>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</si>
  <si>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</si>
  <si>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</si>
  <si>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</si>
  <si>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</si>
  <si>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</si>
  <si>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</si>
  <si>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</si>
  <si>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</si>
  <si>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</si>
  <si>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</si>
  <si>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</si>
  <si>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</si>
  <si>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</si>
  <si>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</si>
  <si>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</si>
  <si>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</si>
  <si>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</si>
  <si>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</si>
  <si>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</si>
  <si>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</si>
  <si>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</si>
  <si>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</si>
  <si>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</si>
  <si>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</si>
  <si>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</si>
  <si>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</si>
  <si>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</si>
  <si>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</si>
  <si>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</si>
  <si>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</si>
  <si>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</si>
  <si>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</si>
  <si>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</si>
  <si>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</si>
  <si>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</si>
  <si>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</si>
  <si>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</si>
  <si>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</si>
  <si>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</si>
  <si>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</si>
  <si>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</si>
  <si>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</si>
  <si>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</si>
  <si>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</si>
  <si>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</si>
  <si>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</si>
  <si>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</si>
  <si>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</si>
  <si>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</si>
  <si>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</si>
  <si>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</si>
  <si>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</si>
  <si>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</si>
  <si>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</si>
  <si>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</si>
  <si>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</si>
  <si>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</si>
  <si>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</si>
  <si>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</si>
  <si>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</si>
  <si>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</si>
  <si>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</si>
  <si>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</si>
  <si>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</si>
  <si>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</si>
  <si>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</si>
  <si>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</si>
  <si>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</si>
  <si>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</si>
  <si>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</si>
  <si>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</si>
  <si>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</si>
  <si>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</si>
  <si>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</si>
  <si>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</si>
  <si>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</si>
  <si>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</si>
  <si>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</si>
  <si>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</si>
  <si>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</si>
  <si>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</si>
  <si>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</si>
  <si>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</si>
  <si>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</si>
  <si>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</si>
  <si>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</si>
  <si>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</si>
  <si>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</si>
  <si>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</si>
  <si>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</si>
  <si>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</si>
  <si>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</si>
  <si>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</si>
  <si>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</si>
  <si>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</si>
  <si>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</si>
  <si>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</si>
  <si>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</si>
  <si>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</si>
  <si>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</si>
  <si>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</si>
  <si>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</si>
  <si>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</si>
  <si>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</si>
  <si>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</si>
  <si>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</si>
  <si>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</si>
  <si>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</si>
  <si>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</si>
  <si>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</si>
  <si>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</si>
  <si>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</si>
  <si>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</si>
  <si>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</si>
  <si>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</si>
  <si>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</si>
  <si>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</si>
  <si>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</si>
  <si>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</si>
  <si>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</si>
  <si>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</si>
  <si>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</si>
  <si>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</si>
  <si>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</si>
  <si>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</si>
  <si>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</si>
  <si>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</si>
  <si>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</si>
  <si>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</si>
  <si>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</si>
  <si>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</si>
  <si>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</si>
  <si>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</si>
  <si>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</si>
  <si>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</si>
  <si>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</si>
  <si>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</si>
  <si>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</si>
  <si>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</si>
  <si>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</si>
  <si>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</si>
  <si>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</si>
  <si>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</si>
  <si>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</si>
  <si>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</si>
  <si>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</si>
  <si>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</si>
  <si>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</si>
  <si>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</si>
  <si>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</si>
  <si>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</si>
  <si>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</si>
  <si>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</si>
  <si>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</si>
  <si>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</si>
  <si>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</si>
  <si>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</si>
  <si>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</si>
  <si>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</si>
  <si>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</si>
  <si>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</si>
  <si>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</si>
  <si>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</si>
  <si>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</si>
  <si>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</si>
  <si>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</si>
  <si>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</si>
  <si>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</si>
  <si>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</si>
  <si>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</si>
  <si>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</si>
  <si>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</si>
  <si>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</si>
  <si>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</si>
  <si>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</si>
  <si>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</si>
  <si>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</si>
  <si>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</si>
  <si>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</si>
  <si>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</si>
  <si>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</si>
  <si>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</si>
  <si>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</si>
  <si>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</si>
  <si>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</si>
  <si>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</si>
  <si>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</si>
  <si>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</si>
  <si>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</si>
  <si>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</si>
  <si>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</si>
  <si>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</si>
  <si>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</si>
  <si>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</si>
  <si>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</si>
  <si>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</si>
  <si>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</si>
  <si>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</si>
  <si>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</si>
  <si>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</si>
  <si>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</si>
  <si>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</si>
  <si>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</si>
  <si>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</si>
  <si>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</si>
  <si>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</si>
  <si>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</si>
  <si>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</si>
  <si>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</si>
  <si>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</si>
  <si>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</si>
  <si>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</si>
  <si>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</si>
  <si>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</si>
  <si>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</si>
  <si>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</si>
  <si>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</si>
  <si>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</si>
  <si>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</si>
  <si>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</si>
  <si>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</si>
  <si>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</si>
  <si>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</si>
  <si>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</si>
  <si>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</si>
  <si>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</si>
  <si>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</si>
  <si>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</si>
  <si>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</si>
  <si>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</si>
  <si>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</si>
  <si>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</si>
  <si>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</si>
  <si>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</si>
  <si>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</si>
  <si>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</si>
  <si>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</si>
  <si>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</si>
  <si>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</si>
  <si>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</si>
  <si>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</si>
  <si>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</si>
  <si>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</si>
  <si>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</si>
  <si>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</si>
  <si>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</si>
  <si>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</si>
  <si>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</si>
  <si>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</si>
  <si>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</si>
  <si>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</si>
  <si>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</si>
  <si>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</si>
  <si>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</si>
  <si>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</si>
  <si>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</si>
  <si>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</si>
  <si>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</si>
  <si>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</si>
  <si>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</si>
  <si>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</si>
  <si>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</si>
  <si>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</si>
  <si>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</si>
  <si>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</si>
  <si>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</si>
  <si>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</si>
  <si>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</si>
  <si>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</si>
  <si>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</si>
  <si>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</si>
  <si>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</si>
  <si>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</si>
  <si>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</si>
  <si>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</si>
  <si>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</si>
  <si>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</si>
  <si>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</si>
  <si>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</si>
  <si>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</si>
  <si>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</si>
  <si>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</si>
  <si>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</si>
  <si>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</si>
  <si>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</si>
  <si>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</si>
  <si>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</si>
  <si>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</si>
  <si>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</si>
  <si>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</si>
  <si>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</si>
  <si>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</si>
  <si>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</si>
  <si>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</si>
  <si>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</si>
  <si>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</si>
  <si>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</si>
  <si>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</si>
  <si>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</si>
  <si>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</si>
  <si>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</si>
  <si>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</si>
  <si>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</si>
  <si>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</si>
  <si>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</si>
  <si>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</si>
  <si>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</si>
  <si>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</si>
  <si>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</si>
  <si>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</si>
  <si>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</si>
  <si>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</si>
  <si>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</si>
  <si>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</si>
  <si>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</si>
  <si>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</si>
  <si>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</si>
  <si>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</si>
  <si>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</si>
  <si>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</si>
  <si>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</si>
  <si>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</si>
  <si>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</si>
  <si>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</si>
  <si>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</si>
  <si>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</si>
  <si>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</si>
  <si>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</si>
  <si>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</si>
  <si>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</si>
  <si>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</si>
  <si>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</si>
  <si>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</si>
  <si>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</si>
  <si>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</si>
  <si>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</si>
  <si>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</si>
  <si>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</si>
  <si>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</si>
  <si>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</si>
  <si>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</si>
  <si>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</si>
  <si>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</si>
  <si>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</si>
  <si>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</si>
  <si>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</si>
  <si>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</si>
  <si>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</si>
  <si>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</si>
  <si>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</si>
  <si>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</si>
  <si>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</si>
  <si>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</si>
  <si>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</si>
  <si>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</si>
  <si>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</si>
  <si>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</si>
  <si>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</si>
  <si>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</si>
  <si>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</si>
  <si>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</si>
  <si>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</si>
  <si>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</si>
  <si>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</si>
  <si>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</si>
  <si>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</si>
  <si>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</si>
  <si>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</si>
  <si>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</si>
  <si>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</si>
  <si>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</si>
  <si>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</si>
  <si>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</si>
  <si>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</si>
  <si>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</si>
  <si>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</si>
  <si>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</si>
  <si>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</si>
  <si>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</si>
  <si>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</si>
  <si>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</si>
  <si>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</si>
  <si>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</si>
  <si>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</si>
  <si>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</si>
  <si>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</si>
  <si>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</si>
  <si>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</si>
  <si>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</si>
  <si>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</si>
  <si>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</si>
  <si>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</si>
  <si>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</si>
  <si>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</si>
  <si>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</si>
  <si>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</si>
  <si>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</si>
  <si>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</si>
  <si>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</si>
  <si>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</si>
  <si>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</si>
  <si>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</si>
  <si>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</si>
  <si>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</si>
  <si>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</si>
  <si>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</si>
  <si>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</si>
  <si>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</si>
  <si>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</si>
  <si>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</si>
  <si>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</si>
  <si>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</si>
  <si>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</si>
  <si>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</si>
  <si>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</si>
  <si>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</si>
  <si>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</si>
  <si>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</si>
  <si>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</si>
  <si>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</si>
  <si>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</si>
  <si>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</si>
  <si>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</si>
  <si>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</si>
  <si>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</si>
  <si>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</si>
  <si>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</si>
  <si>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</si>
  <si>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</si>
  <si>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</si>
  <si>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</si>
  <si>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</si>
  <si>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</si>
  <si>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</si>
  <si>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</si>
  <si>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</si>
  <si>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</si>
  <si>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</si>
  <si>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</si>
  <si>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</si>
  <si>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</si>
  <si>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</si>
  <si>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</si>
  <si>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</si>
  <si>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</si>
  <si>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</si>
  <si>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</si>
  <si>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</si>
  <si>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</si>
  <si>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</si>
  <si>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</si>
  <si>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</si>
  <si>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</si>
  <si>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</si>
  <si>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</si>
  <si>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</si>
  <si>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</si>
  <si>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</si>
  <si>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</si>
  <si>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</si>
  <si>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</si>
  <si>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</si>
  <si>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</si>
  <si>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</si>
  <si>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</si>
  <si>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</si>
  <si>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</si>
  <si>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</si>
  <si>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</si>
  <si>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</si>
  <si>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</si>
  <si>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</si>
  <si>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</si>
  <si>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</si>
  <si>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</si>
  <si>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</si>
  <si>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</si>
  <si>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</si>
  <si>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</si>
  <si>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</si>
  <si>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</si>
  <si>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</si>
  <si>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</si>
  <si>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</si>
  <si>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</si>
  <si>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</si>
  <si>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</si>
  <si>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</si>
  <si>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</si>
  <si>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</si>
  <si>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</si>
  <si>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</si>
  <si>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</si>
  <si>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</si>
  <si>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</si>
  <si>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</si>
  <si>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</si>
  <si>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</si>
  <si>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</si>
  <si>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</si>
  <si>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</si>
  <si>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</si>
  <si>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</si>
  <si>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</si>
  <si>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</si>
  <si>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</si>
  <si>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</si>
  <si>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</si>
  <si>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</si>
  <si>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</si>
  <si>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</si>
  <si>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</si>
  <si>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</si>
  <si>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</si>
  <si>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</si>
  <si>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</si>
  <si>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</si>
  <si>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</si>
  <si>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</si>
  <si>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</si>
  <si>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</si>
  <si>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</si>
  <si>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</si>
  <si>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</si>
  <si>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</si>
  <si>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</si>
  <si>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</si>
  <si>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</si>
  <si>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</si>
  <si>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</si>
  <si>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</si>
  <si>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</si>
  <si>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</si>
  <si>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</si>
  <si>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</si>
  <si>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</si>
  <si>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</si>
  <si>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</si>
  <si>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</si>
  <si>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</si>
  <si>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</si>
  <si>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</si>
  <si>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</si>
  <si>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</si>
  <si>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</si>
  <si>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</si>
  <si>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</si>
  <si>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</si>
  <si>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</si>
  <si>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</si>
  <si>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</si>
  <si>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</si>
  <si>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</si>
  <si>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</si>
  <si>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</si>
  <si>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</si>
  <si>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</si>
  <si>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</si>
  <si>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</si>
  <si>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</si>
  <si>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</si>
  <si>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</si>
  <si>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</si>
  <si>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</si>
  <si>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</si>
  <si>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</si>
  <si>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</si>
  <si>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</si>
  <si>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</si>
  <si>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</si>
  <si>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</si>
  <si>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</si>
  <si>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</si>
  <si>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</si>
  <si>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</si>
  <si>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</si>
  <si>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</si>
  <si>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</si>
  <si>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</si>
  <si>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</si>
  <si>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</si>
  <si>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</si>
  <si>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</si>
  <si>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</si>
  <si>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</si>
  <si>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</si>
  <si>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</si>
  <si>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</si>
  <si>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</si>
  <si>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</si>
  <si>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</si>
  <si>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</si>
  <si>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</si>
  <si>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</si>
  <si>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</si>
  <si>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</si>
  <si>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</si>
  <si>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</si>
  <si>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</si>
  <si>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</si>
  <si>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</si>
  <si>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</si>
  <si>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</si>
  <si>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</si>
  <si>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</si>
  <si>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</si>
  <si>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</si>
  <si>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</si>
  <si>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</si>
  <si>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</si>
  <si>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</si>
  <si>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</si>
  <si>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</si>
  <si>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</si>
  <si>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</si>
  <si>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</si>
  <si>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</si>
  <si>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</si>
  <si>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</si>
  <si>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</si>
  <si>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</si>
  <si>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</si>
  <si>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</si>
  <si>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</si>
  <si>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</si>
  <si>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</si>
  <si>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</si>
  <si>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</si>
  <si>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</si>
  <si>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</si>
  <si>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</si>
  <si>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</si>
  <si>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</si>
  <si>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</si>
  <si>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</si>
  <si>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</si>
  <si>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</si>
  <si>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</si>
  <si>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</si>
  <si>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</si>
  <si>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</si>
  <si>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</si>
  <si>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</si>
  <si>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</si>
  <si>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</si>
  <si>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</si>
  <si>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</si>
  <si>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</si>
  <si>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</si>
  <si>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</si>
  <si>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</si>
  <si>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</si>
  <si>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</si>
  <si>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</si>
  <si>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</si>
  <si>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</si>
  <si>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</si>
  <si>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</si>
  <si>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</si>
  <si>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</si>
  <si>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</si>
  <si>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</si>
  <si>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</si>
  <si>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</si>
  <si>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</si>
  <si>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</si>
  <si>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</si>
  <si>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</si>
  <si>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</si>
  <si>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</si>
  <si>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</si>
  <si>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</si>
  <si>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</si>
  <si>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</si>
  <si>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</si>
  <si>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</si>
  <si>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</si>
  <si>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</si>
  <si>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</si>
  <si>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</si>
  <si>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</si>
  <si>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</si>
  <si>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</si>
  <si>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</si>
  <si>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</si>
  <si>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</si>
  <si>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</si>
  <si>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</si>
  <si>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</si>
  <si>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</si>
  <si>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</si>
  <si>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</si>
  <si>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</si>
  <si>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</si>
  <si>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</si>
  <si>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</si>
  <si>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</si>
  <si>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</si>
  <si>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</si>
  <si>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</si>
  <si>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</si>
  <si>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</si>
  <si>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</si>
  <si>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</si>
  <si>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</si>
  <si>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</si>
  <si>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</si>
  <si>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</si>
  <si>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</si>
  <si>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</si>
  <si>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</si>
  <si>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</si>
  <si>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</si>
  <si>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</si>
  <si>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</si>
  <si>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</si>
  <si>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</si>
  <si>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</si>
  <si>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</si>
  <si>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</si>
  <si>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</si>
  <si>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</si>
  <si>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</si>
  <si>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</si>
  <si>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</si>
  <si>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</si>
  <si>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</si>
  <si>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</si>
  <si>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</si>
  <si>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</si>
  <si>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</si>
  <si>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</si>
  <si>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</si>
  <si>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</si>
  <si>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</si>
  <si>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</si>
  <si>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</si>
  <si>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</si>
  <si>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</si>
  <si>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</si>
  <si>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</si>
  <si>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</si>
  <si>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</si>
  <si>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</si>
  <si>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</si>
  <si>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</si>
  <si>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</si>
  <si>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</si>
  <si>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</si>
  <si>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</si>
  <si>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</si>
  <si>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</si>
  <si>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</si>
  <si>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</si>
  <si>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</si>
  <si>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</si>
  <si>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</si>
  <si>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</si>
  <si>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</si>
  <si>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</si>
  <si>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</si>
  <si>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</si>
  <si>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</si>
  <si>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</si>
  <si>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</si>
  <si>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</si>
  <si>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</si>
  <si>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</si>
  <si>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</si>
  <si>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</si>
  <si>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</si>
  <si>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</si>
  <si>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</si>
  <si>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</si>
  <si>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</si>
  <si>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</si>
  <si>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</si>
  <si>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</si>
  <si>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</si>
  <si>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</si>
  <si>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</si>
  <si>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</si>
  <si>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</si>
  <si>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</si>
  <si>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</si>
  <si>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</si>
  <si>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</si>
  <si>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</si>
  <si>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</si>
  <si>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</si>
  <si>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</si>
  <si>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</si>
  <si>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</si>
  <si>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</si>
  <si>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</si>
  <si>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</si>
  <si>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</si>
  <si>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</si>
  <si>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</si>
  <si>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</si>
  <si>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</si>
  <si>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</si>
  <si>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</si>
  <si>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</si>
  <si>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</si>
  <si>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</si>
  <si>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</si>
  <si>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</si>
  <si>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</si>
  <si>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</si>
  <si>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</si>
  <si>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</si>
  <si>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</si>
  <si>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</si>
  <si>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</si>
  <si>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</si>
  <si>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</si>
  <si>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</si>
  <si>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</si>
  <si>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</si>
  <si>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</si>
  <si>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</si>
  <si>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</si>
  <si>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</si>
  <si>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</si>
  <si>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</si>
  <si>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</si>
  <si>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</si>
  <si>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</si>
  <si>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</si>
  <si>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</si>
  <si>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</si>
  <si>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</si>
  <si>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</si>
  <si>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</si>
  <si>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</si>
  <si>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</si>
  <si>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</si>
  <si>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</si>
  <si>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</si>
  <si>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</si>
  <si>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</si>
  <si>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</si>
  <si>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</si>
  <si>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</si>
  <si>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</si>
  <si>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</si>
  <si>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</si>
  <si>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</si>
  <si>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</si>
  <si>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</si>
  <si>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</si>
  <si>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</si>
  <si>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</si>
  <si>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</si>
  <si>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</si>
  <si>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</si>
  <si>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</si>
  <si>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</si>
  <si>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</si>
  <si>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</si>
  <si>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</si>
  <si>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</si>
  <si>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</si>
  <si>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</si>
  <si>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</si>
  <si>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</si>
  <si>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</si>
  <si>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</si>
  <si>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</si>
  <si>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</si>
  <si>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</si>
  <si>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</si>
  <si>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</si>
  <si>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</si>
  <si>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</si>
  <si>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</si>
  <si>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</si>
  <si>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</si>
  <si>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</si>
  <si>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</si>
  <si>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</si>
  <si>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</si>
  <si>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</si>
  <si>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</si>
  <si>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</si>
  <si>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</si>
  <si>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</si>
  <si>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</si>
  <si>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</si>
  <si>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</si>
  <si>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</si>
  <si>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</si>
  <si>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</si>
  <si>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</si>
  <si>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</si>
  <si>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</si>
  <si>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</si>
  <si>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</si>
  <si>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</si>
  <si>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</si>
  <si>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</si>
  <si>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</si>
  <si>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</si>
  <si>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</si>
  <si>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</si>
  <si>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</si>
  <si>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</si>
  <si>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</si>
  <si>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</si>
  <si>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</si>
  <si>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</si>
  <si>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</si>
  <si>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</si>
  <si>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</si>
  <si>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</si>
  <si>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</si>
  <si>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</si>
  <si>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</si>
  <si>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</si>
  <si>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</si>
  <si>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</si>
  <si>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</si>
  <si>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</si>
  <si>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</si>
  <si>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</si>
  <si>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</si>
  <si>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</si>
  <si>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</si>
  <si>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</si>
  <si>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</si>
  <si>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</si>
  <si>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</si>
  <si>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</si>
  <si>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</si>
  <si>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</si>
  <si>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</si>
  <si>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</si>
  <si>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</si>
  <si>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</si>
  <si>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</si>
  <si>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</si>
  <si>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</si>
  <si>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</si>
  <si>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</si>
  <si>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</si>
  <si>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</si>
  <si>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</si>
  <si>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</si>
  <si>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</si>
  <si>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</si>
  <si>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</si>
  <si>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</si>
  <si>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</si>
  <si>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</si>
  <si>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</si>
  <si>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</si>
  <si>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</si>
  <si>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</si>
  <si>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</si>
  <si>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</si>
  <si>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</si>
  <si>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</si>
  <si>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</si>
  <si>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</si>
  <si>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</si>
  <si>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</si>
  <si>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</si>
  <si>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</si>
  <si>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</si>
  <si>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</si>
  <si>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</si>
  <si>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</si>
  <si>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</si>
  <si>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</si>
  <si>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</si>
  <si>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</si>
  <si>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</si>
  <si>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</si>
  <si>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</si>
  <si>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</si>
  <si>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</si>
  <si>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</si>
  <si>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</si>
  <si>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</si>
  <si>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</si>
  <si>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</si>
  <si>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</si>
  <si>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</si>
  <si>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</si>
  <si>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</si>
  <si>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</si>
  <si>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</si>
  <si>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</si>
  <si>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</si>
  <si>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</si>
  <si>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</si>
  <si>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</si>
  <si>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</si>
  <si>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</si>
  <si>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</si>
  <si>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</si>
  <si>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</si>
  <si>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</si>
  <si>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</si>
  <si>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</si>
  <si>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</si>
  <si>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</si>
  <si>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</si>
  <si>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</si>
  <si>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</si>
  <si>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</si>
  <si>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</si>
  <si>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</si>
  <si>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</si>
  <si>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</si>
  <si>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</si>
  <si>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</si>
  <si>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</si>
  <si>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</si>
  <si>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</si>
  <si>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</si>
  <si>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</si>
  <si>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</si>
  <si>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</si>
  <si>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</si>
  <si>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</si>
  <si>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</si>
  <si>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</si>
  <si>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</si>
  <si>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</si>
  <si>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</si>
  <si>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</si>
  <si>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</si>
  <si>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</si>
  <si>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</si>
  <si>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</si>
  <si>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</si>
  <si>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</si>
  <si>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</si>
  <si>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</si>
  <si>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</si>
  <si>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</si>
  <si>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</si>
  <si>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</si>
  <si>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</si>
  <si>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</si>
  <si>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</si>
  <si>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</si>
  <si>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</si>
  <si>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</si>
  <si>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</si>
  <si>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</si>
  <si>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</si>
  <si>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</si>
  <si>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</si>
  <si>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</si>
  <si>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</si>
  <si>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</si>
  <si>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</si>
  <si>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</si>
  <si>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</si>
  <si>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</si>
  <si>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</si>
  <si>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</si>
  <si>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</si>
  <si>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</si>
  <si>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</si>
  <si>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</si>
  <si>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</si>
  <si>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</si>
  <si>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</si>
  <si>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</si>
  <si>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</si>
  <si>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</si>
  <si>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</si>
  <si>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</si>
  <si>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</si>
  <si>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</si>
  <si>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</si>
  <si>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</si>
  <si>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</si>
  <si>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</si>
  <si>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</si>
  <si>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</si>
  <si>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</si>
  <si>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</si>
  <si>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</si>
  <si>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</si>
  <si>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</si>
  <si>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</si>
  <si>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</si>
  <si>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</si>
  <si>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</si>
  <si>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</si>
  <si>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</si>
  <si>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</si>
  <si>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</si>
  <si>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</si>
  <si>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</si>
  <si>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</si>
  <si>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</si>
  <si>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</si>
  <si>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</si>
  <si>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</si>
  <si>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</si>
  <si>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</si>
  <si>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</si>
  <si>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</si>
  <si>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</si>
  <si>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</si>
  <si>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</si>
  <si>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</si>
  <si>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</si>
  <si>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</si>
  <si>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</si>
  <si>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</si>
  <si>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</si>
  <si>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</si>
  <si>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</si>
  <si>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</si>
  <si>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</si>
  <si>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</si>
  <si>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</si>
  <si>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</si>
  <si>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</si>
  <si>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</si>
  <si>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</si>
  <si>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</si>
  <si>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</si>
  <si>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</si>
  <si>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</si>
  <si>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</si>
  <si>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</si>
  <si>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</si>
  <si>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</si>
  <si>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</si>
  <si>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</si>
  <si>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</si>
  <si>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</si>
  <si>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</si>
  <si>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</si>
  <si>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</si>
  <si>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</si>
  <si>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</si>
  <si>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</si>
  <si>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</si>
  <si>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</si>
  <si>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</si>
  <si>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</si>
  <si>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</si>
  <si>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</si>
  <si>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</si>
  <si>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</si>
  <si>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</si>
  <si>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</si>
  <si>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</si>
  <si>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</si>
  <si>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</si>
  <si>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</si>
  <si>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</si>
  <si>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</si>
  <si>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</si>
  <si>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</si>
  <si>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</si>
  <si>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</si>
  <si>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</si>
  <si>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</si>
  <si>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</si>
  <si>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</si>
  <si>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</si>
  <si>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</si>
  <si>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</si>
  <si>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</si>
  <si>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</si>
  <si>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</si>
  <si>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</si>
  <si>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</si>
  <si>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</si>
  <si>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</si>
  <si>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</si>
  <si>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</si>
  <si>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</si>
  <si>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</si>
  <si>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</si>
  <si>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</si>
  <si>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</si>
  <si>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</si>
  <si>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</si>
  <si>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</si>
  <si>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</si>
  <si>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</si>
  <si>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</si>
  <si>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</si>
  <si>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</si>
  <si>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</si>
  <si>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</si>
  <si>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</si>
  <si>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</si>
  <si>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</si>
  <si>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</si>
  <si>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</si>
  <si>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</si>
  <si>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</si>
  <si>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</si>
  <si>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</si>
  <si>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</si>
  <si>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</si>
  <si>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</si>
  <si>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</si>
  <si>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</si>
  <si>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</si>
  <si>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</si>
  <si>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</si>
  <si>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</si>
  <si>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</si>
  <si>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</si>
  <si>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</si>
  <si>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</si>
  <si>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</si>
  <si>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</si>
  <si>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</si>
  <si>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</si>
  <si>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</si>
  <si>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</si>
  <si>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</si>
  <si>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</si>
  <si>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</si>
  <si>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</si>
  <si>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</si>
  <si>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</si>
  <si>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</si>
  <si>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</si>
  <si>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</si>
  <si>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</si>
  <si>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</si>
  <si>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</si>
  <si>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</si>
  <si>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</si>
  <si>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</si>
  <si>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</si>
  <si>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</si>
  <si>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</si>
  <si>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</si>
  <si>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</si>
  <si>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</si>
  <si>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</si>
  <si>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</si>
  <si>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</si>
  <si>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</si>
  <si>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</si>
  <si>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</si>
  <si>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</si>
  <si>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</si>
  <si>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</si>
  <si>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</si>
  <si>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</si>
  <si>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</si>
  <si>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</si>
  <si>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</si>
  <si>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</si>
  <si>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</si>
  <si>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</si>
  <si>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</si>
  <si>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</si>
  <si>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</si>
  <si>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</si>
  <si>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</si>
  <si>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</si>
  <si>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</si>
  <si>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</si>
  <si>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</si>
  <si>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</si>
  <si>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</si>
  <si>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</si>
  <si>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</si>
  <si>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</si>
  <si>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</si>
  <si>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</si>
  <si>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</si>
  <si>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</si>
  <si>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</si>
  <si>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</si>
  <si>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</si>
  <si>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</si>
  <si>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</si>
  <si>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</si>
  <si>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</si>
  <si>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</si>
  <si>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</si>
  <si>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</si>
  <si>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</si>
  <si>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</si>
  <si>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</si>
  <si>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</si>
  <si>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</si>
  <si>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</si>
  <si>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</si>
  <si>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</si>
  <si>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</si>
  <si>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</si>
  <si>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</si>
  <si>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</si>
  <si>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</si>
  <si>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</si>
  <si>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</si>
  <si>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</si>
  <si>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</si>
  <si>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</si>
  <si>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</si>
  <si>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</si>
  <si>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</si>
  <si>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</si>
  <si>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</si>
  <si>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</si>
  <si>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</si>
  <si>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</si>
  <si>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</si>
  <si>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</si>
  <si>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</si>
  <si>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</si>
  <si>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</si>
  <si>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</si>
  <si>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</si>
  <si>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</si>
  <si>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</si>
  <si>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</si>
  <si>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</si>
  <si>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</si>
  <si>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</si>
  <si>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</si>
  <si>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</si>
  <si>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</si>
  <si>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</si>
  <si>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</si>
  <si>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</si>
  <si>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</si>
  <si>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</si>
  <si>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</si>
  <si>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</si>
  <si>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</si>
  <si>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</si>
  <si>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</si>
  <si>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</si>
  <si>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</si>
  <si>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</si>
  <si>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</si>
  <si>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</si>
  <si>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</si>
  <si>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</si>
  <si>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</si>
  <si>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</si>
  <si>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</si>
  <si>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</si>
  <si>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</si>
  <si>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</si>
  <si>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</si>
  <si>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</si>
  <si>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</si>
  <si>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</si>
  <si>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</si>
  <si>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</si>
  <si>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</si>
  <si>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</si>
  <si>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</si>
  <si>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</si>
  <si>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</si>
  <si>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</si>
  <si>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</si>
  <si>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</si>
  <si>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</si>
  <si>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</si>
  <si>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</si>
  <si>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</si>
  <si>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</si>
  <si>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</si>
  <si>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</si>
  <si>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</si>
  <si>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</si>
  <si>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</si>
  <si>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</si>
  <si>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</si>
  <si>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</si>
  <si>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</si>
  <si>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</si>
  <si>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</si>
  <si>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</si>
  <si>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</si>
  <si>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</si>
  <si>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</si>
  <si>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</si>
  <si>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</si>
  <si>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</si>
  <si>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</si>
  <si>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</si>
  <si>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</si>
  <si>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</si>
  <si>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</si>
  <si>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</si>
  <si>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</si>
  <si>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</si>
  <si>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</si>
  <si>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</si>
  <si>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</si>
  <si>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</si>
  <si>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</si>
  <si>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</si>
  <si>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</si>
  <si>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</si>
  <si>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</si>
  <si>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</si>
  <si>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</si>
  <si>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</si>
  <si>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</si>
  <si>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</si>
  <si>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</si>
  <si>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</si>
  <si>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</si>
  <si>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</si>
  <si>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</si>
  <si>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</si>
  <si>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</si>
  <si>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</si>
  <si>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</si>
  <si>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</si>
  <si>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</si>
  <si>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</si>
  <si>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</si>
  <si>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</si>
  <si>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</si>
  <si>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</si>
  <si>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</si>
  <si>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</si>
  <si>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</si>
  <si>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</si>
  <si>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</si>
  <si>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</si>
  <si>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</si>
  <si>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</si>
  <si>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</si>
  <si>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</si>
  <si>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</si>
  <si>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</si>
  <si>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</si>
  <si>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</si>
  <si>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</si>
  <si>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</si>
  <si>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</si>
  <si>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</si>
  <si>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</si>
  <si>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</si>
  <si>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</si>
  <si>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</si>
  <si>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</si>
  <si>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</si>
  <si>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</si>
  <si>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</si>
  <si>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</si>
  <si>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</si>
  <si>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</si>
  <si>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</si>
  <si>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</si>
  <si>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</si>
  <si>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</si>
  <si>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</si>
  <si>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</si>
  <si>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</si>
  <si>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</si>
  <si>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</si>
  <si>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</si>
  <si>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</si>
  <si>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</si>
  <si>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</si>
  <si>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</si>
  <si>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</si>
  <si>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</si>
  <si>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</si>
  <si>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</si>
  <si>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</si>
  <si>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</si>
  <si>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</si>
  <si>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</si>
  <si>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</si>
  <si>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</si>
  <si>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</si>
  <si>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</si>
  <si>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</si>
  <si>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</si>
  <si>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</si>
  <si>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</si>
  <si>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</si>
  <si>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</si>
  <si>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</si>
  <si>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</si>
  <si>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</si>
  <si>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</si>
  <si>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</si>
  <si>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</si>
  <si>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</si>
  <si>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</si>
  <si>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</si>
  <si>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</si>
  <si>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</si>
  <si>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</si>
  <si>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</si>
  <si>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</si>
  <si>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</si>
  <si>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</si>
  <si>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</si>
  <si>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</si>
  <si>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</si>
  <si>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</si>
  <si>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</si>
  <si>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</si>
  <si>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</si>
  <si>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</si>
  <si>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</si>
  <si>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</si>
  <si>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</si>
  <si>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</si>
  <si>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</si>
  <si>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</si>
  <si>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</si>
  <si>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</si>
  <si>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</si>
  <si>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</si>
  <si>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</si>
  <si>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</si>
  <si>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</si>
  <si>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</si>
  <si>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</si>
  <si>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</si>
  <si>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</si>
  <si>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</si>
  <si>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</si>
  <si>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</si>
  <si>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</si>
  <si>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</si>
  <si>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</si>
  <si>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</si>
  <si>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</si>
  <si>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</si>
  <si>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</si>
  <si>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</si>
  <si>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</si>
  <si>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</si>
  <si>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</si>
  <si>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</si>
  <si>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</si>
  <si>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</si>
  <si>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</si>
  <si>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</si>
  <si>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</si>
  <si>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</si>
  <si>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</si>
  <si>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</si>
  <si>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</si>
  <si>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</si>
  <si>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</si>
  <si>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</si>
  <si>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</si>
  <si>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</si>
  <si>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</si>
  <si>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</si>
  <si>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</si>
  <si>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</si>
  <si>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</si>
  <si>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</si>
  <si>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</si>
  <si>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</si>
  <si>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</si>
  <si>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</si>
  <si>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</si>
  <si>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</si>
  <si>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</si>
  <si>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</si>
  <si>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</si>
  <si>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</si>
  <si>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</si>
  <si>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</si>
  <si>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</si>
  <si>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</si>
  <si>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</si>
  <si>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</si>
  <si>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</si>
  <si>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</si>
  <si>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</si>
  <si>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</si>
  <si>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</si>
  <si>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</si>
  <si>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</si>
  <si>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</si>
  <si>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</si>
  <si>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</si>
  <si>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</si>
  <si>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</si>
  <si>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</si>
  <si>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</si>
  <si>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</si>
  <si>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</si>
  <si>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</si>
  <si>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</si>
  <si>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</si>
  <si>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</si>
  <si>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</si>
  <si>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</si>
  <si>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</si>
  <si>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</si>
  <si>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</si>
  <si>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</si>
  <si>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</si>
  <si>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</si>
  <si>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</si>
  <si>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</si>
  <si>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</si>
  <si>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</si>
  <si>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</si>
  <si>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</si>
  <si>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</si>
  <si>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</si>
  <si>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</si>
  <si>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</si>
  <si>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</si>
  <si>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</si>
  <si>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</si>
  <si>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</si>
  <si>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</si>
  <si>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</si>
  <si>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</si>
  <si>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</si>
  <si>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</si>
  <si>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</si>
  <si>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</si>
  <si>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</si>
  <si>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</si>
  <si>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</si>
  <si>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</si>
  <si>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</si>
  <si>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</si>
  <si>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</si>
  <si>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</si>
  <si>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</si>
  <si>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</si>
  <si>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</si>
  <si>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</si>
  <si>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</si>
  <si>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</si>
  <si>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</si>
  <si>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</si>
  <si>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</si>
  <si>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</si>
  <si>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</si>
  <si>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</si>
  <si>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</si>
  <si>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</si>
  <si>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</si>
  <si>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</si>
  <si>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</si>
  <si>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</si>
  <si>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</si>
  <si>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</si>
  <si>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</si>
  <si>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</si>
  <si>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</si>
  <si>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</si>
  <si>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</si>
  <si>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</si>
  <si>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</si>
  <si>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</si>
  <si>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</si>
  <si>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</si>
  <si>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</si>
  <si>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</si>
  <si>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</si>
  <si>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</si>
  <si>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</si>
  <si>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</si>
  <si>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</si>
  <si>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</si>
  <si>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</si>
  <si>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</si>
  <si>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</si>
  <si>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</si>
  <si>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</si>
  <si>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</si>
  <si>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</si>
  <si>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</si>
  <si>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</si>
  <si>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</si>
  <si>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</si>
  <si>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</si>
  <si>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</si>
  <si>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</si>
  <si>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</si>
  <si>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</si>
  <si>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</si>
  <si>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</si>
  <si>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</si>
  <si>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</si>
  <si>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</si>
  <si>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</si>
  <si>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</si>
  <si>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</si>
  <si>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</si>
  <si>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</si>
  <si>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</si>
  <si>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</si>
  <si>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</si>
  <si>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</si>
  <si>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</si>
  <si>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</si>
  <si>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</si>
  <si>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</si>
  <si>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</si>
  <si>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</si>
  <si>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</si>
  <si>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</si>
  <si>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</si>
  <si>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</si>
  <si>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</si>
  <si>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</si>
  <si>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</si>
  <si>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</si>
  <si>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</si>
  <si>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</si>
  <si>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</si>
  <si>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</si>
  <si>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</si>
  <si>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</si>
  <si>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</si>
  <si>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</si>
  <si>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</si>
  <si>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</si>
  <si>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</si>
  <si>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</si>
  <si>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</si>
  <si>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</si>
  <si>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</si>
  <si>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</si>
  <si>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</si>
  <si>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</si>
  <si>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</si>
  <si>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</si>
  <si>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</si>
  <si>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</si>
  <si>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</si>
  <si>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</si>
  <si>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</si>
  <si>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</si>
  <si>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</si>
  <si>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</si>
  <si>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</si>
  <si>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</si>
  <si>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</si>
  <si>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</si>
  <si>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</si>
  <si>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</si>
  <si>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</si>
  <si>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</si>
  <si>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</si>
  <si>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</si>
  <si>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</si>
  <si>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</si>
  <si>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</si>
  <si>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</si>
  <si>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</si>
  <si>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</si>
  <si>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</si>
  <si>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</si>
  <si>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</si>
  <si>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</si>
  <si>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</si>
  <si>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</si>
  <si>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</si>
  <si>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</si>
  <si>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</si>
  <si>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</si>
  <si>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</si>
  <si>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</si>
  <si>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</si>
  <si>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</si>
  <si>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</si>
  <si>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</si>
  <si>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</si>
  <si>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</si>
  <si>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</si>
  <si>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</si>
  <si>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</si>
  <si>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</si>
  <si>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</si>
  <si>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</si>
  <si>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</si>
  <si>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</si>
  <si>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</si>
  <si>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</si>
  <si>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</si>
  <si>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</si>
  <si>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</si>
  <si>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</si>
  <si>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</si>
  <si>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</si>
  <si>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</si>
  <si>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</si>
  <si>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</si>
  <si>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</si>
  <si>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</si>
  <si>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</si>
  <si>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</si>
  <si>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</si>
  <si>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</si>
  <si>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</si>
  <si>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</si>
  <si>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</si>
  <si>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</si>
  <si>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</si>
  <si>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</si>
  <si>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</si>
  <si>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</si>
  <si>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</si>
  <si>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</si>
  <si>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</si>
  <si>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</si>
  <si>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</si>
  <si>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</si>
  <si>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</si>
  <si>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</si>
  <si>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</si>
  <si>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</si>
  <si>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</si>
  <si>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</si>
  <si>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</si>
  <si>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</si>
  <si>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</si>
  <si>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</si>
  <si>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</si>
  <si>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</si>
  <si>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</si>
  <si>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</si>
  <si>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</si>
  <si>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</si>
  <si>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</si>
  <si>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</si>
  <si>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</si>
  <si>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</si>
  <si>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</si>
  <si>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</si>
  <si>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</si>
  <si>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</si>
  <si>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</si>
  <si>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</si>
  <si>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</si>
  <si>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</si>
  <si>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</si>
  <si>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</si>
  <si>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</si>
  <si>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</si>
  <si>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</si>
  <si>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</si>
  <si>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</si>
  <si>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</si>
  <si>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</si>
  <si>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</si>
  <si>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</si>
  <si>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</si>
  <si>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</si>
  <si>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</si>
  <si>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</si>
  <si>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</si>
  <si>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</si>
  <si>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</si>
  <si>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</si>
  <si>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</si>
  <si>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</si>
  <si>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</si>
  <si>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</si>
  <si>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</si>
  <si>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</si>
  <si>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</si>
  <si>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</si>
  <si>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</si>
  <si>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</si>
  <si>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</si>
  <si>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</si>
  <si>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</si>
  <si>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</si>
  <si>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</si>
  <si>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</si>
  <si>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</si>
  <si>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</si>
  <si>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</si>
  <si>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</si>
  <si>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</si>
  <si>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</si>
  <si>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</si>
  <si>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</si>
  <si>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</si>
  <si>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</si>
  <si>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</si>
  <si>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</si>
  <si>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</si>
  <si>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</si>
  <si>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</si>
  <si>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</si>
  <si>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</si>
  <si>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</si>
  <si>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</si>
  <si>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</si>
  <si>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</si>
  <si>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</si>
  <si>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</si>
  <si>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</si>
  <si>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</si>
  <si>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</si>
  <si>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</si>
  <si>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</si>
  <si>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</si>
  <si>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</si>
  <si>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</si>
  <si>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</si>
  <si>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</si>
  <si>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</si>
  <si>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</si>
  <si>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</si>
  <si>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</si>
  <si>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</si>
  <si>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</si>
  <si>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</si>
  <si>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</si>
  <si>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</si>
  <si>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</si>
  <si>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</si>
  <si>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</si>
  <si>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</si>
  <si>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</si>
  <si>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</si>
  <si>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</si>
  <si>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</si>
  <si>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</si>
  <si>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</si>
  <si>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</si>
  <si>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</si>
  <si>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</si>
  <si>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</si>
  <si>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</si>
  <si>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</si>
  <si>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</si>
  <si>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</si>
  <si>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</si>
  <si>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</si>
  <si>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</si>
  <si>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</si>
  <si>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</si>
  <si>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</si>
  <si>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</si>
  <si>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</si>
  <si>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</si>
  <si>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</si>
  <si>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</si>
  <si>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</si>
  <si>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</si>
  <si>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</si>
  <si>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</si>
  <si>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</si>
  <si>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</si>
  <si>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</si>
  <si>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</si>
  <si>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</si>
  <si>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</si>
  <si>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</si>
  <si>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</si>
  <si>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</si>
  <si>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</si>
  <si>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</si>
  <si>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</si>
  <si>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</si>
  <si>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</si>
  <si>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</si>
  <si>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</si>
  <si>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</si>
  <si>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</si>
  <si>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</si>
  <si>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</si>
  <si>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</si>
  <si>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</si>
  <si>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</si>
  <si>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</si>
  <si>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</si>
  <si>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</si>
  <si>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</si>
  <si>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</si>
  <si>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</si>
  <si>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</si>
  <si>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</si>
  <si>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</si>
  <si>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</si>
  <si>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</si>
  <si>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</si>
  <si>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</si>
  <si>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</si>
  <si>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</si>
  <si>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</si>
  <si>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</si>
  <si>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</si>
  <si>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</si>
  <si>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</si>
  <si>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</si>
  <si>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</si>
  <si>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</si>
  <si>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</si>
  <si>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</si>
  <si>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</si>
  <si>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</si>
  <si>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</si>
  <si>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</si>
  <si>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</si>
  <si>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</si>
  <si>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</si>
  <si>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</si>
  <si>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</si>
  <si>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</si>
  <si>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</si>
  <si>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</si>
  <si>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</si>
  <si>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</si>
  <si>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</si>
  <si>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</si>
  <si>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</si>
  <si>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</si>
  <si>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</si>
  <si>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</si>
  <si>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</si>
  <si>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</si>
  <si>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</si>
  <si>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</si>
  <si>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</si>
  <si>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</si>
  <si>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</si>
  <si>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</si>
  <si>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</si>
  <si>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</si>
  <si>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</si>
  <si>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</si>
  <si>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</si>
  <si>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</si>
  <si>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</si>
  <si>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</si>
  <si>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</si>
  <si>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</si>
  <si>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</si>
  <si>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</si>
  <si>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</si>
  <si>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</si>
  <si>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</si>
  <si>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</si>
  <si>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</si>
  <si>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</si>
  <si>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</si>
  <si>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</si>
  <si>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</si>
  <si>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</si>
  <si>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</si>
  <si>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</si>
  <si>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</si>
  <si>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</si>
  <si>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</si>
  <si>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</si>
  <si>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</si>
  <si>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</si>
  <si>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</si>
  <si>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</si>
  <si>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</si>
  <si>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</si>
  <si>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</si>
  <si>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</si>
  <si>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</si>
  <si>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</si>
  <si>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</si>
  <si>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</si>
  <si>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</si>
  <si>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</si>
  <si>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</si>
  <si>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</si>
  <si>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</si>
  <si>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</si>
  <si>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</si>
  <si>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</si>
  <si>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</si>
  <si>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</si>
  <si>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</si>
  <si>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</si>
  <si>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</si>
  <si>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</si>
  <si>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</si>
  <si>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</si>
  <si>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</si>
  <si>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</si>
  <si>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</si>
  <si>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</si>
  <si>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</si>
  <si>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</si>
  <si>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</si>
  <si>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</si>
  <si>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</si>
  <si>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</si>
  <si>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</si>
  <si>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</si>
  <si>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</si>
  <si>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</si>
  <si>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</si>
  <si>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</si>
  <si>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</si>
  <si>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</si>
  <si>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</si>
  <si>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</si>
  <si>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</si>
  <si>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</si>
  <si>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</si>
  <si>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</si>
  <si>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</si>
  <si>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</si>
  <si>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</si>
  <si>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</si>
  <si>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</si>
  <si>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</si>
  <si>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</si>
  <si>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</si>
  <si>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</si>
  <si>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</si>
  <si>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</si>
  <si>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</si>
  <si>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</si>
  <si>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</si>
  <si>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</si>
  <si>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</si>
  <si>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</si>
  <si>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</si>
  <si>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</si>
  <si>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</si>
  <si>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</si>
  <si>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</si>
  <si>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</si>
  <si>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</si>
  <si>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</si>
  <si>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</si>
  <si>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</si>
  <si>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</si>
  <si>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</si>
  <si>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</si>
  <si>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</si>
  <si>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</si>
  <si>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</si>
  <si>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</si>
  <si>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</si>
  <si>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</si>
  <si>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</si>
  <si>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</si>
  <si>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</si>
  <si>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</si>
  <si>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</si>
  <si>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</si>
  <si>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</si>
  <si>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</si>
  <si>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</si>
  <si>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</si>
  <si>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</si>
  <si>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</si>
  <si>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</si>
  <si>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</si>
  <si>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</si>
  <si>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</si>
  <si>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</si>
  <si>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</si>
  <si>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</si>
  <si>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</si>
  <si>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</si>
  <si>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</si>
  <si>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</si>
  <si>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</si>
  <si>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</si>
  <si>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</si>
  <si>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</si>
  <si>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</si>
  <si>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</si>
  <si>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</si>
  <si>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</si>
  <si>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</si>
  <si>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</si>
  <si>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</si>
  <si>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</si>
  <si>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</si>
  <si>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</si>
  <si>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</si>
  <si>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</si>
  <si>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</si>
  <si>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</si>
  <si>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</si>
  <si>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</si>
  <si>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</si>
  <si>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</si>
  <si>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</si>
  <si>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</si>
  <si>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</si>
  <si>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</si>
  <si>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</si>
  <si>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</si>
  <si>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</si>
  <si>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</si>
  <si>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</si>
  <si>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</si>
  <si>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</si>
  <si>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</si>
  <si>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</si>
  <si>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</si>
  <si>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</si>
  <si>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</si>
  <si>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</si>
  <si>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</si>
  <si>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</si>
  <si>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</si>
  <si>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</si>
  <si>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</si>
  <si>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</si>
  <si>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</si>
  <si>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</si>
  <si>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</si>
  <si>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</si>
  <si>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</si>
  <si>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</si>
  <si>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</si>
  <si>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</si>
  <si>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</si>
  <si>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</si>
  <si>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</si>
  <si>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</si>
  <si>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</si>
  <si>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</si>
  <si>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</si>
  <si>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</si>
  <si>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</si>
  <si>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</si>
  <si>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</si>
  <si>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</si>
  <si>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</si>
  <si>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</si>
  <si>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</si>
  <si>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</si>
  <si>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</si>
  <si>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</si>
  <si>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</si>
  <si>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</si>
  <si>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</si>
  <si>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</si>
  <si>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</si>
  <si>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</si>
  <si>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</si>
  <si>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</si>
  <si>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</si>
  <si>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</si>
  <si>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</si>
  <si>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</si>
  <si>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</si>
  <si>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</si>
  <si>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</si>
  <si>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</si>
  <si>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</si>
  <si>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</si>
  <si>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</si>
  <si>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</si>
  <si>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</si>
  <si>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</si>
  <si>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</si>
  <si>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</si>
  <si>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</si>
  <si>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</si>
  <si>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</si>
  <si>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</si>
  <si>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</si>
  <si>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</si>
  <si>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</si>
  <si>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</si>
  <si>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</si>
  <si>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</si>
  <si>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</si>
  <si>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</si>
  <si>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</si>
  <si>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</si>
  <si>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</si>
  <si>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</si>
  <si>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</si>
  <si>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</si>
  <si>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</si>
  <si>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</si>
  <si>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</si>
  <si>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</si>
  <si>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</si>
  <si>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</si>
  <si>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</si>
  <si>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</si>
  <si>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</si>
  <si>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</si>
  <si>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</si>
  <si>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</si>
  <si>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</si>
  <si>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</si>
  <si>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</si>
  <si>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</si>
  <si>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</si>
  <si>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</si>
  <si>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</si>
  <si>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</si>
  <si>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</si>
  <si>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</si>
  <si>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</si>
  <si>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</si>
  <si>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</si>
  <si>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</si>
  <si>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</si>
  <si>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</si>
  <si>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</si>
  <si>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</si>
  <si>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</si>
  <si>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</si>
  <si>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</si>
  <si>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</si>
  <si>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</si>
  <si>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</si>
  <si>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</si>
  <si>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</si>
  <si>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</si>
  <si>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</si>
  <si>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</si>
  <si>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</si>
  <si>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</si>
  <si>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</si>
  <si>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</si>
  <si>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</si>
  <si>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</si>
  <si>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</si>
  <si>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</si>
  <si>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</si>
  <si>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</si>
  <si>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</si>
  <si>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</si>
  <si>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</si>
  <si>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</si>
  <si>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</si>
  <si>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</si>
  <si>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</si>
  <si>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</si>
  <si>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</si>
  <si>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</si>
  <si>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</si>
  <si>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</si>
  <si>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</si>
  <si>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</si>
  <si>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</si>
  <si>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</si>
  <si>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</si>
  <si>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</si>
  <si>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</si>
  <si>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</si>
  <si>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</si>
  <si>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</si>
  <si>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</si>
  <si>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</si>
  <si>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</si>
  <si>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</si>
  <si>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</si>
  <si>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</si>
  <si>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</si>
  <si>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</si>
  <si>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</si>
  <si>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</si>
  <si>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</si>
  <si>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</si>
  <si>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</si>
  <si>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</si>
  <si>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</si>
  <si>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</si>
  <si>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</si>
  <si>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</si>
  <si>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</si>
  <si>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</si>
  <si>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</si>
  <si>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</si>
  <si>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</si>
  <si>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</si>
  <si>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</si>
  <si>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</si>
  <si>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</si>
  <si>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</si>
  <si>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</si>
  <si>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</si>
  <si>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</si>
  <si>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</si>
  <si>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</si>
  <si>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</si>
  <si>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</si>
  <si>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</si>
  <si>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</si>
  <si>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</si>
  <si>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</si>
  <si>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</si>
  <si>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</si>
  <si>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</si>
  <si>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</si>
  <si>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</si>
  <si>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</si>
  <si>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</si>
  <si>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</si>
  <si>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</si>
  <si>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</si>
  <si>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</si>
  <si>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</si>
  <si>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</si>
  <si>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</si>
  <si>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</si>
  <si>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</si>
  <si>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</si>
  <si>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</si>
  <si>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</si>
  <si>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</si>
  <si>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</si>
  <si>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</si>
  <si>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</si>
  <si>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</si>
  <si>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</si>
  <si>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</si>
  <si>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</si>
  <si>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</si>
  <si>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</si>
  <si>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</si>
  <si>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</si>
  <si>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</si>
  <si>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</si>
  <si>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</si>
  <si>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</si>
  <si>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</si>
  <si>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</si>
  <si>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</si>
  <si>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</si>
  <si>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</si>
  <si>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</si>
  <si>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</si>
  <si>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</si>
  <si>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</si>
  <si>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</si>
  <si>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</si>
  <si>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</si>
  <si>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</si>
  <si>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</si>
  <si>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</si>
  <si>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</si>
  <si>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</si>
  <si>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</si>
  <si>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</si>
  <si>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</si>
  <si>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</si>
  <si>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</si>
  <si>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</si>
  <si>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</si>
  <si>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</si>
  <si>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</si>
  <si>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</si>
  <si>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</si>
  <si>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</si>
  <si>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</si>
  <si>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</si>
  <si>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</si>
  <si>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</si>
  <si>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</si>
  <si>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</si>
  <si>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</si>
  <si>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</si>
  <si>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</si>
  <si>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</si>
  <si>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</si>
  <si>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</si>
  <si>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</si>
  <si>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</si>
  <si>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</si>
  <si>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</si>
  <si>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</si>
  <si>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</si>
  <si>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</si>
  <si>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</si>
  <si>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</si>
  <si>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</si>
  <si>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</si>
  <si>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</si>
  <si>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</si>
  <si>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</si>
  <si>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</si>
  <si>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</si>
  <si>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</si>
  <si>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</si>
  <si>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</si>
  <si>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</si>
  <si>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</si>
  <si>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</si>
  <si>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</si>
  <si>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</si>
  <si>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</si>
  <si>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</si>
  <si>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</si>
  <si>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</si>
  <si>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</si>
  <si>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</si>
  <si>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</si>
  <si>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</si>
  <si>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</si>
  <si>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</si>
  <si>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</si>
  <si>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</si>
  <si>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</si>
  <si>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</si>
  <si>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</si>
  <si>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</si>
  <si>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</si>
  <si>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</si>
  <si>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</si>
  <si>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</si>
  <si>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</si>
  <si>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</si>
  <si>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</si>
  <si>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</si>
  <si>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</si>
  <si>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</si>
  <si>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</si>
  <si>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</si>
  <si>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</si>
  <si>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</si>
  <si>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</si>
  <si>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</si>
  <si>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</si>
  <si>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</si>
  <si>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</si>
  <si>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</si>
  <si>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</si>
  <si>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</si>
  <si>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</si>
  <si>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</si>
  <si>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</si>
  <si>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</si>
  <si>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</si>
  <si>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</si>
  <si>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</si>
  <si>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</si>
  <si>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</si>
  <si>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</si>
  <si>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</si>
  <si>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</si>
  <si>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</si>
  <si>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</si>
  <si>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</si>
  <si>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</si>
  <si>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</si>
  <si>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</si>
  <si>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</si>
  <si>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</si>
  <si>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</si>
  <si>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</si>
  <si>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</si>
  <si>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</si>
  <si>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</si>
  <si>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</si>
  <si>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</si>
  <si>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</si>
  <si>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</si>
  <si>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</si>
  <si>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</si>
  <si>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</si>
  <si>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</si>
  <si>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</si>
  <si>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</si>
  <si>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</si>
  <si>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</si>
  <si>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</si>
  <si>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</si>
  <si>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</si>
  <si>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</si>
  <si>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</si>
  <si>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</si>
  <si>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</si>
  <si>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</si>
  <si>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</si>
  <si>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</si>
  <si>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</si>
  <si>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</si>
  <si>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</si>
  <si>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</si>
  <si>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</si>
  <si>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</si>
  <si>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</si>
  <si>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</si>
  <si>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</si>
  <si>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</si>
  <si>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</si>
  <si>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</si>
  <si>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</si>
  <si>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</si>
  <si>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</si>
  <si>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</si>
  <si>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</si>
  <si>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</si>
  <si>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</si>
  <si>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</si>
  <si>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</si>
  <si>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</si>
  <si>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</si>
  <si>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</si>
  <si>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</si>
  <si>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</si>
  <si>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</si>
  <si>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</si>
  <si>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</si>
  <si>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</si>
  <si>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</si>
  <si>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</si>
  <si>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</si>
  <si>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</si>
  <si>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</si>
  <si>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</si>
  <si>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</si>
  <si>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</si>
  <si>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</si>
  <si>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</si>
  <si>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</si>
  <si>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</si>
  <si>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</si>
  <si>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</si>
  <si>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</si>
  <si>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</si>
  <si>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</si>
  <si>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</si>
  <si>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</si>
  <si>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</si>
  <si>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</si>
  <si>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</si>
  <si>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</si>
  <si>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</si>
  <si>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</si>
  <si>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</si>
  <si>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</si>
  <si>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</si>
  <si>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</si>
  <si>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</si>
  <si>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</si>
  <si>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</si>
  <si>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</si>
  <si>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</si>
  <si>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</si>
  <si>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</si>
  <si>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</si>
  <si>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</si>
  <si>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</si>
  <si>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</si>
  <si>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</si>
  <si>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</si>
  <si>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</si>
  <si>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</si>
  <si>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</si>
  <si>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</si>
  <si>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</si>
  <si>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</si>
  <si>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</si>
  <si>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</si>
  <si>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</si>
  <si>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</si>
  <si>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</si>
  <si>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</si>
  <si>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</si>
  <si>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</si>
  <si>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</si>
  <si>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</si>
  <si>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</si>
  <si>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</si>
  <si>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</si>
  <si>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</si>
  <si>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</si>
  <si>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</si>
  <si>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</si>
  <si>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</si>
  <si>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</si>
  <si>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</si>
  <si>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</si>
  <si>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</si>
  <si>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</si>
  <si>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</si>
  <si>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</si>
  <si>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</si>
  <si>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</si>
  <si>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</si>
  <si>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</si>
  <si>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</si>
  <si>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</si>
  <si>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</si>
  <si>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</si>
  <si>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</si>
  <si>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</si>
  <si>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</si>
  <si>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</si>
  <si>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</si>
  <si>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</si>
  <si>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</si>
  <si>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</si>
  <si>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</si>
  <si>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</si>
  <si>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</si>
  <si>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</si>
  <si>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</si>
  <si>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</si>
  <si>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</si>
  <si>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</si>
  <si>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</si>
  <si>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</si>
  <si>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</si>
  <si>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</si>
  <si>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</si>
  <si>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</si>
  <si>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</si>
  <si>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</si>
  <si>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</si>
  <si>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</si>
  <si>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</si>
  <si>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</si>
  <si>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</si>
  <si>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</si>
  <si>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</si>
  <si>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</si>
  <si>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</si>
  <si>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</si>
  <si>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</si>
  <si>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</si>
  <si>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</si>
  <si>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</si>
  <si>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</si>
  <si>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</si>
  <si>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</si>
  <si>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</si>
  <si>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</si>
  <si>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</si>
  <si>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</si>
  <si>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</si>
  <si>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</si>
  <si>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</si>
  <si>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</si>
  <si>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</si>
  <si>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</si>
  <si>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</si>
  <si>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</si>
  <si>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</si>
  <si>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</si>
  <si>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</si>
  <si>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</si>
  <si>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</si>
  <si>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</si>
  <si>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</si>
  <si>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</si>
  <si>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</si>
  <si>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</si>
  <si>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</si>
  <si>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</si>
  <si>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</si>
  <si>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</si>
  <si>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</si>
  <si>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</si>
  <si>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</si>
  <si>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</si>
  <si>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</si>
  <si>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</si>
  <si>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</si>
  <si>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</si>
  <si>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</si>
  <si>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</si>
  <si>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</si>
  <si>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</si>
  <si>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</si>
  <si>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</si>
  <si>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</si>
  <si>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</si>
  <si>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</si>
  <si>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</si>
  <si>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</si>
  <si>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</si>
  <si>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</si>
  <si>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</si>
  <si>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</si>
  <si>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</si>
  <si>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</si>
  <si>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</si>
  <si>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</si>
  <si>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</si>
  <si>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</si>
  <si>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</si>
  <si>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</si>
  <si>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</si>
  <si>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</si>
  <si>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</si>
  <si>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</si>
  <si>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</si>
  <si>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</si>
  <si>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</si>
  <si>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</si>
  <si>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</si>
  <si>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</si>
  <si>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</si>
  <si>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</si>
  <si>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</si>
  <si>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</si>
  <si>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</si>
  <si>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</si>
  <si>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</si>
  <si>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</si>
  <si>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</si>
  <si>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</si>
  <si>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</si>
  <si>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</si>
  <si>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</si>
  <si>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</si>
  <si>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</si>
  <si>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</si>
  <si>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</si>
  <si>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</si>
  <si>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</si>
  <si>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</si>
  <si>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</si>
  <si>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</si>
  <si>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</si>
  <si>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</si>
  <si>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</si>
  <si>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</si>
  <si>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</si>
  <si>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</si>
  <si>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</si>
  <si>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</si>
  <si>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</si>
  <si>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</si>
  <si>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</si>
  <si>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</si>
  <si>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</si>
  <si>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</si>
  <si>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</si>
  <si>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</si>
  <si>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</si>
  <si>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</si>
  <si>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</si>
  <si>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</si>
  <si>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</si>
  <si>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</si>
  <si>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</si>
  <si>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</si>
  <si>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</si>
  <si>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</si>
  <si>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</si>
  <si>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</si>
  <si>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</si>
  <si>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</si>
  <si>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</si>
  <si>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</si>
  <si>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</si>
  <si>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</si>
  <si>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</si>
  <si>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</si>
  <si>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</si>
  <si>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</si>
  <si>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</si>
  <si>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</si>
  <si>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</si>
  <si>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</si>
  <si>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</si>
  <si>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</si>
  <si>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</si>
  <si>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</si>
  <si>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</si>
  <si>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</si>
  <si>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</si>
  <si>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</si>
  <si>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</si>
  <si>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</si>
  <si>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</si>
  <si>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</si>
  <si>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</si>
  <si>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</si>
  <si>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</si>
  <si>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</si>
  <si>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</si>
  <si>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</si>
  <si>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</si>
  <si>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</si>
  <si>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</si>
  <si>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</si>
  <si>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</si>
  <si>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</si>
  <si>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</si>
  <si>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</si>
  <si>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</si>
  <si>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</si>
  <si>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</si>
  <si>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</si>
  <si>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</si>
  <si>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</si>
  <si>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</si>
  <si>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</si>
  <si>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</si>
  <si>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</si>
  <si>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</si>
  <si>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</si>
  <si>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</si>
  <si>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</si>
  <si>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</si>
  <si>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</si>
  <si>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</si>
  <si>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</si>
  <si>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</si>
  <si>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</si>
  <si>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</si>
  <si>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</si>
  <si>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</si>
  <si>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</si>
  <si>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</si>
  <si>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</si>
  <si>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</si>
  <si>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</si>
  <si>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</si>
  <si>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</si>
  <si>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</si>
  <si>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</si>
  <si>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</si>
  <si>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</si>
  <si>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</si>
  <si>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</si>
  <si>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</si>
  <si>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</si>
  <si>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</si>
  <si>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</si>
  <si>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</si>
  <si>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</si>
  <si>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</si>
  <si>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</si>
  <si>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</si>
  <si>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</si>
  <si>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</si>
  <si>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</si>
  <si>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</si>
  <si>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</si>
  <si>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</si>
  <si>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</si>
  <si>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</si>
  <si>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</si>
  <si>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</si>
  <si>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</si>
  <si>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</si>
  <si>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</si>
  <si>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</si>
  <si>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</si>
  <si>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</si>
  <si>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</si>
  <si>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</si>
  <si>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</si>
  <si>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</si>
  <si>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</si>
  <si>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</si>
  <si>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</si>
  <si>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</si>
  <si>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</si>
  <si>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</si>
  <si>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</si>
  <si>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</si>
  <si>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</si>
  <si>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</si>
  <si>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</si>
  <si>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</si>
  <si>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</si>
  <si>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</si>
  <si>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</si>
  <si>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</si>
  <si>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</si>
  <si>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</si>
  <si>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</si>
  <si>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</si>
  <si>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</si>
  <si>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</si>
  <si>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</si>
  <si>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</si>
  <si>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</si>
  <si>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</si>
  <si>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</si>
  <si>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</si>
  <si>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</si>
  <si>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</si>
  <si>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</si>
  <si>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</si>
  <si>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</si>
  <si>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</si>
  <si>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</si>
  <si>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</si>
  <si>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</si>
  <si>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</si>
  <si>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</si>
  <si>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</si>
  <si>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</si>
  <si>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</si>
  <si>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</si>
  <si>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</si>
  <si>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</si>
  <si>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</si>
  <si>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</si>
  <si>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</si>
  <si>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</si>
  <si>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</si>
  <si>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</si>
  <si>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</si>
  <si>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</si>
  <si>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</si>
  <si>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</si>
  <si>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</si>
  <si>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</si>
  <si>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</si>
  <si>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</si>
  <si>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</si>
  <si>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</si>
  <si>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</si>
  <si>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</si>
  <si>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</si>
  <si>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</si>
  <si>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</si>
  <si>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</si>
  <si>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</si>
  <si>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</si>
  <si>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</si>
  <si>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</si>
  <si>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</si>
  <si>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</si>
  <si>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</si>
  <si>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</si>
  <si>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</si>
  <si>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</si>
  <si>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</si>
  <si>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</si>
  <si>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</si>
  <si>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</si>
  <si>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</si>
  <si>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</si>
  <si>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</si>
  <si>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</si>
  <si>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</si>
  <si>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</si>
  <si>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</si>
  <si>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</si>
  <si>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</si>
  <si>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</si>
  <si>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</si>
  <si>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</si>
  <si>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</si>
  <si>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</si>
  <si>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</si>
  <si>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</si>
  <si>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</si>
  <si>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</si>
  <si>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</si>
  <si>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</si>
  <si>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</si>
  <si>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</si>
  <si>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</si>
  <si>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</si>
  <si>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</si>
  <si>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</si>
  <si>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</si>
  <si>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</si>
  <si>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</si>
  <si>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</si>
  <si>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</si>
  <si>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</si>
  <si>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</si>
  <si>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</si>
  <si>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</si>
  <si>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</si>
  <si>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</si>
  <si>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</si>
  <si>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</si>
  <si>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</si>
  <si>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</si>
  <si>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</si>
  <si>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</si>
  <si>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</si>
  <si>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</si>
  <si>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</si>
  <si>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</si>
  <si>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</si>
  <si>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</si>
  <si>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</si>
  <si>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</si>
  <si>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</si>
  <si>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</si>
  <si>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</si>
  <si>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</si>
  <si>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</si>
  <si>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</si>
  <si>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</si>
  <si>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</si>
  <si>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</si>
  <si>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</si>
  <si>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</si>
  <si>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</si>
  <si>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</si>
  <si>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</si>
  <si>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</si>
  <si>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</si>
  <si>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</si>
  <si>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</si>
  <si>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</si>
  <si>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</si>
  <si>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</si>
  <si>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</si>
  <si>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</si>
  <si>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</si>
  <si>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</si>
  <si>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</si>
  <si>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</si>
  <si>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</si>
  <si>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</si>
  <si>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</si>
  <si>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</si>
  <si>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</si>
  <si>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</si>
  <si>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</si>
  <si>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</si>
  <si>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</si>
  <si>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</si>
  <si>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</si>
  <si>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</si>
  <si>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</si>
  <si>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</si>
  <si>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</si>
  <si>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</si>
  <si>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</si>
  <si>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</si>
  <si>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</si>
  <si>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</si>
  <si>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</si>
  <si>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</si>
  <si>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</si>
  <si>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</si>
  <si>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</si>
  <si>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</si>
  <si>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</si>
  <si>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</si>
  <si>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</si>
  <si>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</si>
  <si>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</si>
  <si>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</si>
  <si>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</si>
  <si>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</si>
  <si>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</si>
  <si>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</si>
  <si>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</si>
  <si>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</si>
  <si>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</si>
  <si>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</si>
  <si>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</si>
  <si>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</si>
  <si>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</si>
  <si>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</si>
  <si>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</si>
  <si>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</si>
  <si>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</si>
  <si>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</si>
  <si>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</si>
  <si>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</si>
  <si>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</si>
  <si>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</si>
  <si>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</si>
  <si>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</si>
  <si>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</si>
  <si>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</si>
  <si>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</si>
  <si>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</si>
  <si>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</si>
  <si>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</si>
  <si>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</si>
  <si>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</si>
  <si>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</si>
  <si>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</si>
  <si>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</si>
  <si>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</si>
  <si>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</si>
  <si>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</si>
  <si>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</si>
  <si>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</si>
  <si>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</si>
  <si>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</si>
  <si>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</si>
  <si>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</si>
  <si>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</si>
  <si>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</si>
  <si>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</si>
  <si>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</si>
  <si>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</si>
  <si>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</si>
  <si>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</si>
  <si>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</si>
  <si>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</si>
  <si>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</si>
  <si>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</si>
  <si>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</si>
  <si>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</si>
  <si>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</si>
  <si>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</si>
  <si>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</si>
  <si>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</si>
  <si>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</si>
  <si>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</si>
  <si>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</si>
  <si>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</si>
  <si>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</si>
  <si>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</si>
  <si>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</si>
  <si>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</si>
  <si>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</si>
  <si>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</si>
  <si>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</si>
  <si>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</si>
  <si>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</si>
  <si>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</si>
  <si>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</si>
  <si>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</si>
  <si>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</si>
  <si>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</si>
  <si>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</si>
  <si>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</si>
  <si>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</si>
  <si>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</si>
  <si>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</si>
  <si>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</si>
  <si>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</si>
  <si>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</si>
  <si>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</si>
  <si>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</si>
  <si>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</si>
  <si>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</si>
  <si>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</si>
  <si>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</si>
  <si>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</si>
  <si>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</si>
  <si>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</si>
  <si>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</si>
  <si>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</si>
  <si>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</si>
  <si>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</si>
  <si>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</si>
  <si>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</si>
  <si>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</si>
  <si>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</si>
  <si>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</si>
  <si>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</si>
  <si>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</si>
  <si>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</si>
  <si>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</si>
  <si>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</si>
  <si>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</si>
  <si>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</si>
  <si>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</si>
  <si>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</si>
  <si>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</si>
  <si>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</si>
  <si>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</si>
  <si>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</si>
  <si>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</si>
  <si>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</si>
  <si>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</si>
  <si>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</si>
  <si>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</si>
  <si>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</si>
  <si>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</si>
  <si>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</si>
  <si>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</si>
  <si>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</si>
  <si>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</si>
  <si>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</si>
  <si>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</si>
  <si>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</si>
  <si>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</si>
  <si>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</si>
  <si>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</si>
  <si>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</si>
  <si>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</si>
  <si>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</si>
  <si>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</si>
  <si>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</si>
  <si>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</si>
  <si>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</si>
  <si>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</si>
  <si>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</si>
  <si>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</si>
  <si>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</si>
  <si>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</si>
  <si>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</si>
  <si>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</si>
  <si>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</si>
  <si>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</si>
  <si>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</si>
  <si>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</si>
  <si>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</si>
  <si>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</si>
  <si>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</si>
  <si>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</si>
  <si>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</si>
  <si>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</si>
  <si>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</si>
  <si>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</si>
  <si>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</si>
  <si>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</si>
  <si>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</si>
  <si>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</si>
  <si>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</si>
  <si>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</si>
  <si>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</si>
  <si>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</si>
  <si>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</si>
  <si>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</si>
  <si>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</si>
  <si>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</si>
  <si>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</si>
  <si>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</si>
  <si>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</si>
  <si>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</si>
  <si>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</si>
  <si>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</si>
  <si>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</si>
  <si>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</si>
  <si>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</si>
  <si>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</si>
  <si>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</si>
  <si>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</si>
  <si>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</si>
  <si>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</si>
  <si>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</si>
  <si>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</si>
  <si>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</si>
  <si>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</si>
  <si>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</si>
  <si>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</si>
  <si>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</si>
  <si>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</si>
  <si>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</si>
  <si>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</si>
  <si>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</si>
  <si>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</si>
  <si>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</si>
  <si>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</si>
  <si>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</si>
  <si>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</si>
  <si>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</si>
  <si>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</si>
  <si>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</si>
  <si>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</si>
  <si>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</si>
  <si>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</si>
  <si>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</si>
  <si>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</si>
  <si>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</si>
  <si>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</si>
  <si>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</si>
  <si>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</si>
  <si>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</si>
  <si>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</si>
  <si>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</si>
  <si>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</si>
  <si>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</si>
  <si>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</si>
  <si>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</si>
  <si>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</si>
  <si>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</si>
  <si>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</si>
  <si>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</si>
  <si>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</si>
  <si>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</si>
  <si>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</si>
  <si>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</si>
  <si>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</si>
  <si>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</si>
  <si>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</si>
  <si>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</si>
  <si>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</si>
  <si>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</si>
  <si>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</si>
  <si>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</si>
  <si>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</si>
  <si>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</si>
  <si>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</si>
  <si>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</si>
  <si>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</si>
  <si>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</si>
  <si>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</si>
  <si>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</si>
  <si>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</si>
  <si>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</si>
  <si>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</si>
  <si>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</si>
  <si>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</si>
  <si>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</si>
  <si>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</si>
  <si>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</si>
  <si>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</si>
  <si>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</si>
  <si>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</si>
  <si>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</si>
  <si>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</si>
  <si>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</si>
  <si>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</si>
  <si>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</si>
  <si>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</si>
  <si>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</si>
  <si>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</si>
  <si>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</si>
  <si>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</si>
  <si>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</si>
  <si>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</si>
  <si>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</si>
  <si>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</si>
  <si>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</si>
  <si>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</si>
  <si>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</si>
  <si>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</si>
  <si>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</si>
  <si>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</si>
  <si>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</si>
  <si>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</si>
  <si>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</si>
  <si>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</si>
  <si>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</si>
  <si>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</si>
  <si>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</si>
  <si>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</si>
  <si>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</si>
  <si>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</si>
  <si>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</si>
  <si>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</si>
  <si>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</si>
  <si>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</si>
  <si>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</si>
  <si>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</si>
  <si>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</si>
  <si>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</si>
  <si>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</si>
  <si>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</si>
  <si>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</si>
  <si>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</si>
  <si>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</si>
  <si>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</si>
  <si>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</si>
  <si>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</si>
  <si>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</si>
  <si>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</si>
  <si>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</si>
  <si>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</si>
  <si>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</si>
  <si>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</si>
  <si>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</si>
  <si>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</si>
  <si>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</si>
  <si>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</si>
  <si>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</si>
  <si>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</si>
  <si>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</si>
  <si>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</si>
  <si>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</si>
  <si>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</si>
  <si>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</si>
  <si>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</si>
  <si>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</si>
  <si>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</si>
  <si>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</si>
  <si>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</si>
  <si>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</si>
  <si>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</si>
  <si>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</si>
  <si>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</si>
  <si>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</si>
  <si>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</si>
  <si>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</si>
  <si>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</si>
  <si>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</si>
  <si>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</si>
  <si>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</si>
  <si>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</si>
  <si>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</si>
  <si>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</si>
  <si>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</si>
  <si>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</si>
  <si>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</si>
  <si>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</si>
  <si>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</si>
  <si>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</si>
  <si>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</si>
  <si>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</si>
  <si>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</si>
  <si>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</si>
  <si>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</si>
  <si>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</si>
  <si>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</si>
  <si>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</si>
  <si>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</si>
  <si>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</si>
  <si>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</si>
  <si>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</si>
  <si>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</si>
  <si>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</si>
  <si>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</si>
  <si>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</si>
  <si>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</si>
  <si>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</si>
  <si>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</si>
  <si>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</si>
  <si>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</si>
  <si>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</si>
  <si>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</si>
  <si>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</si>
  <si>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</si>
  <si>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</si>
  <si>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</si>
  <si>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</si>
  <si>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</si>
  <si>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</si>
  <si>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</si>
  <si>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</si>
  <si>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</si>
  <si>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</si>
  <si>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</si>
  <si>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</si>
  <si>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</si>
  <si>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</si>
  <si>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</si>
  <si>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</si>
  <si>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</si>
  <si>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</si>
  <si>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</si>
  <si>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</si>
  <si>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</si>
  <si>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</si>
  <si>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</si>
  <si>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</si>
  <si>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</si>
  <si>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</si>
  <si>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</si>
  <si>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</si>
  <si>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</si>
  <si>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</si>
  <si>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</si>
  <si>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</si>
  <si>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</si>
  <si>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</si>
  <si>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</si>
  <si>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</si>
  <si>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</si>
  <si>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</si>
  <si>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</si>
  <si>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</si>
  <si>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</si>
  <si>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</si>
  <si>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</si>
  <si>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</si>
  <si>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</si>
  <si>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</si>
  <si>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</si>
  <si>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</si>
  <si>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</si>
  <si>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</si>
  <si>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</si>
  <si>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</si>
  <si>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</si>
  <si>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</si>
  <si>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</si>
  <si>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</si>
  <si>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</si>
  <si>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</si>
  <si>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</si>
  <si>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</si>
  <si>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</si>
  <si>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</si>
  <si>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</si>
  <si>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</si>
  <si>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</si>
  <si>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</si>
  <si>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</si>
  <si>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</si>
  <si>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</si>
  <si>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</si>
  <si>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</si>
  <si>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</si>
  <si>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</si>
  <si>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</si>
  <si>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</si>
  <si>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</si>
  <si>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</si>
  <si>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</si>
  <si>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</si>
  <si>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</si>
  <si>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</si>
  <si>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</si>
  <si>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</si>
  <si>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</si>
  <si>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</si>
  <si>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</si>
  <si>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</si>
  <si>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</si>
  <si>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</si>
  <si>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</si>
  <si>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</si>
  <si>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</si>
  <si>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</si>
  <si>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</si>
  <si>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</si>
  <si>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</si>
  <si>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</si>
  <si>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</si>
  <si>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</si>
  <si>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</si>
  <si>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</si>
  <si>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</si>
  <si>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</si>
  <si>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</si>
  <si>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</si>
  <si>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</si>
  <si>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</si>
  <si>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</si>
  <si>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</si>
  <si>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</si>
  <si>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</si>
  <si>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</si>
  <si>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</si>
  <si>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</si>
  <si>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</si>
  <si>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</si>
  <si>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</si>
  <si>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</si>
  <si>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</si>
  <si>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</si>
  <si>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</si>
  <si>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</si>
  <si>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</si>
  <si>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</si>
  <si>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</si>
  <si>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</si>
  <si>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</si>
  <si>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</si>
  <si>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</si>
  <si>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</si>
  <si>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</si>
  <si>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</si>
  <si>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</si>
  <si>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</si>
  <si>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</si>
  <si>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</si>
  <si>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</si>
  <si>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</si>
  <si>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</si>
  <si>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</si>
  <si>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</si>
  <si>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</si>
  <si>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</si>
  <si>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</si>
  <si>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</si>
  <si>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</si>
  <si>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</si>
  <si>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</si>
  <si>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</si>
  <si>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</si>
  <si>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</si>
  <si>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</si>
  <si>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</si>
  <si>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</si>
  <si>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</si>
  <si>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</si>
  <si>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</si>
  <si>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</si>
  <si>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</si>
  <si>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</si>
  <si>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</si>
  <si>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</si>
  <si>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</si>
  <si>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</si>
  <si>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</si>
  <si>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</si>
  <si>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</si>
  <si>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</si>
  <si>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</si>
  <si>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</si>
  <si>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</si>
  <si>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</si>
  <si>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</si>
  <si>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</si>
  <si>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</si>
  <si>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</si>
  <si>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</si>
  <si>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</si>
  <si>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</si>
  <si>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</si>
  <si>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</si>
  <si>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</si>
  <si>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</si>
  <si>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</si>
  <si>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</si>
  <si>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</si>
  <si>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</si>
  <si>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</si>
  <si>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</si>
  <si>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</si>
  <si>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</si>
  <si>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</si>
  <si>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</si>
  <si>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</si>
  <si>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</si>
  <si>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</si>
  <si>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</si>
  <si>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</si>
  <si>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</si>
  <si>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</si>
  <si>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</si>
  <si>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</si>
  <si>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</si>
  <si>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</si>
  <si>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</si>
  <si>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</si>
  <si>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</si>
  <si>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</si>
  <si>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</si>
  <si>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</si>
  <si>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</si>
  <si>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</si>
  <si>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</si>
  <si>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</si>
  <si>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</si>
  <si>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</si>
  <si>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</si>
  <si>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</si>
  <si>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</si>
  <si>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</si>
  <si>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</si>
  <si>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</si>
  <si>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</si>
  <si>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</si>
  <si>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</si>
  <si>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</si>
  <si>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</si>
  <si>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</si>
  <si>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</si>
  <si>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</si>
  <si>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</si>
  <si>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</si>
  <si>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</si>
  <si>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</si>
  <si>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</si>
  <si>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</si>
  <si>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</si>
  <si>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</si>
  <si>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</si>
  <si>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</si>
  <si>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</si>
  <si>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</si>
  <si>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</si>
  <si>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</si>
  <si>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</si>
  <si>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</si>
  <si>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</si>
  <si>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</si>
  <si>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</si>
  <si>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</si>
  <si>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</si>
  <si>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</si>
  <si>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</si>
  <si>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</si>
  <si>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</si>
  <si>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</si>
  <si>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</si>
  <si>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</si>
  <si>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</si>
  <si>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</si>
  <si>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</si>
  <si>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</si>
  <si>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</si>
  <si>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</si>
  <si>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</si>
  <si>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</si>
  <si>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</si>
  <si>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</si>
  <si>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</si>
  <si>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</si>
  <si>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</si>
  <si>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</si>
  <si>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</si>
  <si>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</si>
  <si>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</si>
  <si>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</si>
  <si>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</si>
  <si>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</si>
  <si>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</si>
  <si>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</si>
  <si>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</si>
  <si>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</si>
  <si>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</si>
  <si>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</si>
  <si>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</si>
  <si>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</si>
  <si>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</si>
  <si>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</si>
  <si>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</si>
  <si>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</si>
  <si>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</si>
  <si>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</si>
  <si>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</si>
  <si>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</si>
  <si>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</si>
  <si>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</si>
  <si>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</si>
  <si>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</si>
  <si>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</si>
  <si>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</si>
  <si>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</si>
  <si>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</si>
  <si>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</si>
  <si>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</si>
  <si>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</si>
  <si>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</si>
  <si>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</si>
  <si>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</si>
  <si>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</si>
  <si>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</si>
  <si>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</si>
  <si>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</si>
  <si>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</si>
  <si>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</si>
  <si>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</si>
  <si>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</si>
  <si>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</si>
  <si>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</si>
  <si>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</si>
  <si>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</si>
  <si>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</si>
  <si>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</si>
  <si>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</si>
  <si>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</si>
  <si>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</si>
  <si>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</si>
  <si>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</si>
  <si>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</si>
  <si>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</si>
  <si>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</si>
  <si>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</si>
  <si>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</si>
  <si>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</si>
  <si>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</si>
  <si>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</si>
  <si>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</si>
  <si>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</si>
  <si>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</si>
  <si>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</si>
  <si>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</si>
  <si>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</si>
  <si>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</si>
  <si>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</si>
  <si>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</si>
  <si>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</si>
  <si>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</si>
  <si>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</si>
  <si>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</si>
  <si>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</si>
  <si>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</si>
  <si>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</si>
  <si>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</si>
  <si>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</si>
  <si>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</si>
  <si>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</si>
  <si>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</si>
  <si>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</si>
  <si>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</si>
  <si>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</si>
  <si>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</si>
  <si>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</si>
  <si>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</si>
  <si>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</si>
  <si>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</si>
  <si>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</si>
  <si>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</si>
  <si>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</si>
  <si>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</si>
  <si>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</si>
  <si>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</si>
  <si>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</si>
  <si>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</si>
  <si>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</si>
  <si>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</si>
  <si>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</si>
  <si>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</si>
  <si>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</si>
  <si>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</si>
  <si>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</si>
  <si>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</si>
  <si>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</si>
  <si>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</si>
  <si>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</si>
  <si>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</si>
  <si>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</si>
  <si>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</si>
  <si>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</si>
  <si>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</si>
  <si>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</si>
  <si>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</si>
  <si>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</si>
  <si>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</si>
  <si>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</si>
  <si>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</si>
  <si>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</si>
  <si>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</si>
  <si>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</si>
  <si>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</si>
  <si>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</si>
  <si>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</si>
  <si>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</si>
  <si>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</si>
  <si>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</si>
  <si>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</si>
  <si>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</si>
  <si>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</si>
  <si>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</si>
  <si>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</si>
  <si>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</si>
  <si>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</si>
  <si>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</si>
  <si>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</si>
  <si>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</si>
  <si>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</si>
  <si>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</si>
  <si>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</si>
  <si>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</si>
  <si>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</si>
  <si>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</si>
  <si>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</si>
  <si>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</si>
  <si>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</si>
  <si>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</si>
  <si>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</si>
  <si>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</si>
  <si>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</si>
  <si>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</si>
  <si>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</si>
  <si>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</si>
  <si>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</si>
  <si>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</si>
  <si>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</si>
  <si>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</si>
  <si>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</si>
  <si>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</si>
  <si>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</si>
  <si>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</si>
  <si>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</si>
  <si>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</si>
  <si>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</si>
  <si>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</si>
  <si>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</si>
  <si>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</si>
  <si>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</si>
  <si>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</si>
  <si>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</si>
  <si>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</si>
  <si>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</si>
  <si>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</si>
  <si>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</si>
  <si>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</si>
  <si>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</si>
  <si>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</si>
  <si>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</si>
  <si>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</si>
  <si>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</si>
  <si>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</si>
  <si>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</si>
  <si>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</si>
  <si>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</si>
  <si>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</si>
  <si>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</si>
  <si>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</si>
  <si>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</si>
  <si>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</si>
  <si>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</si>
  <si>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</si>
  <si>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</si>
  <si>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</si>
  <si>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</si>
  <si>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</si>
  <si>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</si>
  <si>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</si>
  <si>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</si>
  <si>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</si>
  <si>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</si>
  <si>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</si>
  <si>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</si>
  <si>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</si>
  <si>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</si>
  <si>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</si>
  <si>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</si>
  <si>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</si>
  <si>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</si>
  <si>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</si>
  <si>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</si>
  <si>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</si>
  <si>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</si>
  <si>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</si>
  <si>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</si>
  <si>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</si>
  <si>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</si>
  <si>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</si>
  <si>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</si>
  <si>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</si>
  <si>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</si>
  <si>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</si>
  <si>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</si>
  <si>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</si>
  <si>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</si>
  <si>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</si>
  <si>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</si>
  <si>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</si>
  <si>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</si>
  <si>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</si>
  <si>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</si>
  <si>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</si>
  <si>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</si>
  <si>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</si>
  <si>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</si>
  <si>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</si>
  <si>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</si>
  <si>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</si>
  <si>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</si>
  <si>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</si>
  <si>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</si>
  <si>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</si>
  <si>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</si>
  <si>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</si>
  <si>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</si>
  <si>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</si>
  <si>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</si>
  <si>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</si>
  <si>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</si>
  <si>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</si>
  <si>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</si>
  <si>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</si>
  <si>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</si>
  <si>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</si>
  <si>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</si>
  <si>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</si>
  <si>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</si>
  <si>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</si>
  <si>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</si>
  <si>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</si>
  <si>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</si>
  <si>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</si>
  <si>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</si>
  <si>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</si>
  <si>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</si>
  <si>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</si>
  <si>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</si>
  <si>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</si>
  <si>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</si>
  <si>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</si>
  <si>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</si>
  <si>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</si>
  <si>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</si>
  <si>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</si>
  <si>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</si>
  <si>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</si>
  <si>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</si>
  <si>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</si>
  <si>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</si>
  <si>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</si>
  <si>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</si>
  <si>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</si>
  <si>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</si>
  <si>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</si>
  <si>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</si>
  <si>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</si>
  <si>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</si>
  <si>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</si>
  <si>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</si>
  <si>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</si>
  <si>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</si>
  <si>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</si>
  <si>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</si>
  <si>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</si>
  <si>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</si>
  <si>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</si>
  <si>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</si>
  <si>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</si>
  <si>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</si>
  <si>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</si>
  <si>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</si>
  <si>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</si>
  <si>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</si>
  <si>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</si>
  <si>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</si>
  <si>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</si>
  <si>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</si>
  <si>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</si>
  <si>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</si>
  <si>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</si>
  <si>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</si>
  <si>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</si>
  <si>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</si>
  <si>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</si>
  <si>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</si>
  <si>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</si>
  <si>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</si>
  <si>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</si>
  <si>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</si>
  <si>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</si>
  <si>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</si>
  <si>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</si>
  <si>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</si>
  <si>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</si>
  <si>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</si>
  <si>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</si>
  <si>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</si>
  <si>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</si>
  <si>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</si>
  <si>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</si>
  <si>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</si>
  <si>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</si>
  <si>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</si>
  <si>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</si>
  <si>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</si>
  <si>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</si>
  <si>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</si>
  <si>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</si>
  <si>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</si>
  <si>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</si>
  <si>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</si>
  <si>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</si>
  <si>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</si>
  <si>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</si>
  <si>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</si>
  <si>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</si>
  <si>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</si>
  <si>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</si>
  <si>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</si>
  <si>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</si>
  <si>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</si>
  <si>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</si>
  <si>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</si>
  <si>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</si>
  <si>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</si>
  <si>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</si>
  <si>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</si>
  <si>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</si>
  <si>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</si>
  <si>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</si>
  <si>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</si>
  <si>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</si>
  <si>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</si>
  <si>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</si>
  <si>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</si>
  <si>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</si>
  <si>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</si>
  <si>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</si>
  <si>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</si>
  <si>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</si>
  <si>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</si>
  <si>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</si>
  <si>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</si>
  <si>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</si>
  <si>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</si>
  <si>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</si>
  <si>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</si>
  <si>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</si>
  <si>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</si>
  <si>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</si>
  <si>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</si>
  <si>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</si>
  <si>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</si>
  <si>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</si>
  <si>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</si>
  <si>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</si>
  <si>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</si>
  <si>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</si>
  <si>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</si>
  <si>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</si>
  <si>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</si>
  <si>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</si>
  <si>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</si>
  <si>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</si>
  <si>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</si>
  <si>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</si>
  <si>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</si>
  <si>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</si>
  <si>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</si>
  <si>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</si>
  <si>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</si>
  <si>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</si>
  <si>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</si>
  <si>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</si>
  <si>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</si>
  <si>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</si>
  <si>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</si>
  <si>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</si>
  <si>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</si>
  <si>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</si>
  <si>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</si>
  <si>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</si>
  <si>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</si>
  <si>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</si>
  <si>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</si>
  <si>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</si>
  <si>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</si>
  <si>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</si>
  <si>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</si>
  <si>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</si>
  <si>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</si>
  <si>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</si>
  <si>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</si>
  <si>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</si>
  <si>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</si>
  <si>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</si>
  <si>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</si>
  <si>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</si>
  <si>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</si>
  <si>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</si>
  <si>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</si>
  <si>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</si>
  <si>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</si>
  <si>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</si>
  <si>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</si>
  <si>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</si>
  <si>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</si>
  <si>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</si>
  <si>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</si>
  <si>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</si>
  <si>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</si>
  <si>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</si>
  <si>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</si>
  <si>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</si>
  <si>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</si>
  <si>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</si>
  <si>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</si>
  <si>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</si>
  <si>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</si>
  <si>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</si>
  <si>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</si>
  <si>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</si>
  <si>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</si>
  <si>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</si>
  <si>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</si>
  <si>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</si>
  <si>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</si>
  <si>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</si>
  <si>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</si>
  <si>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</si>
  <si>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</si>
  <si>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</si>
  <si>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</si>
  <si>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</si>
  <si>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</si>
  <si>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</si>
  <si>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</si>
  <si>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</si>
  <si>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</si>
  <si>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</si>
  <si>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</si>
  <si>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</si>
  <si>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</si>
  <si>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</si>
  <si>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</si>
  <si>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</si>
  <si>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</si>
  <si>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</si>
  <si>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</si>
  <si>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</si>
  <si>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</si>
  <si>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</si>
  <si>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</si>
  <si>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</si>
  <si>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</si>
  <si>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</si>
  <si>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</si>
  <si>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</si>
  <si>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</si>
  <si>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</si>
  <si>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</si>
  <si>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</si>
  <si>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</si>
  <si>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</si>
  <si>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</si>
  <si>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</si>
  <si>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</si>
  <si>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</si>
  <si>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</si>
  <si>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</si>
  <si>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</si>
  <si>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</si>
  <si>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</si>
  <si>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</si>
  <si>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</si>
  <si>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</si>
  <si>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</si>
  <si>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</si>
  <si>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</si>
  <si>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</si>
  <si>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</si>
  <si>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</si>
  <si>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</si>
  <si>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</si>
  <si>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</si>
  <si>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</si>
  <si>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</si>
  <si>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</si>
  <si>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</si>
  <si>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</si>
  <si>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</si>
  <si>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</si>
  <si>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</si>
  <si>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</si>
  <si>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</si>
  <si>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</si>
  <si>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</si>
  <si>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</si>
  <si>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</si>
  <si>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</si>
  <si>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</si>
  <si>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</si>
  <si>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</si>
  <si>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</si>
  <si>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</si>
  <si>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</si>
  <si>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</si>
  <si>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</si>
  <si>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</si>
  <si>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</si>
  <si>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</si>
  <si>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</si>
  <si>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</si>
  <si>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</si>
  <si>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</si>
  <si>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</si>
  <si>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</si>
  <si>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</si>
  <si>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</si>
  <si>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</si>
  <si>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</si>
  <si>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</si>
  <si>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</si>
  <si>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</si>
  <si>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</si>
  <si>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</si>
  <si>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</si>
  <si>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</si>
  <si>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</si>
  <si>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</si>
  <si>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</si>
  <si>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</si>
  <si>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</si>
  <si>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</si>
  <si>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</si>
  <si>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</si>
  <si>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</si>
  <si>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</si>
  <si>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</si>
  <si>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</si>
  <si>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</si>
  <si>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</si>
  <si>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</si>
  <si>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</si>
  <si>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</si>
  <si>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</si>
  <si>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</si>
  <si>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</si>
  <si>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</si>
  <si>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</si>
  <si>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</si>
  <si>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</si>
  <si>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</si>
  <si>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</si>
  <si>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</si>
  <si>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</si>
  <si>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</si>
  <si>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</si>
  <si>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</si>
  <si>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</si>
  <si>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</si>
  <si>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</si>
  <si>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</si>
  <si>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</si>
  <si>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</si>
  <si>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</si>
  <si>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</si>
  <si>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</si>
  <si>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</si>
  <si>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</si>
  <si>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</si>
  <si>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</si>
  <si>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</si>
  <si>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</si>
  <si>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</si>
  <si>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</si>
  <si>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</si>
  <si>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</si>
  <si>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</si>
  <si>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</si>
  <si>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</si>
  <si>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</si>
  <si>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</si>
  <si>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</si>
  <si>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</si>
  <si>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</si>
  <si>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</si>
  <si>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</si>
  <si>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</si>
  <si>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</si>
  <si>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</si>
  <si>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</si>
  <si>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</si>
  <si>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</si>
  <si>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</si>
  <si>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</si>
  <si>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</si>
  <si>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</si>
  <si>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</si>
  <si>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</si>
  <si>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</si>
  <si>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</si>
  <si>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</si>
  <si>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</si>
  <si>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</si>
  <si>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</si>
  <si>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</si>
  <si>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</si>
  <si>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</si>
  <si>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</si>
  <si>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</si>
  <si>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</si>
  <si>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</si>
  <si>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</si>
  <si>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</si>
  <si>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</si>
  <si>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</si>
  <si>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</si>
  <si>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</si>
  <si>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</si>
  <si>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</si>
  <si>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</si>
  <si>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</si>
  <si>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</si>
  <si>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</si>
  <si>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</si>
  <si>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</si>
  <si>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</si>
  <si>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</si>
  <si>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</si>
  <si>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</si>
  <si>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</si>
  <si>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</si>
  <si>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</si>
  <si>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</si>
  <si>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</si>
  <si>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</si>
  <si>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</si>
  <si>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</si>
  <si>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</si>
  <si>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</si>
  <si>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</si>
  <si>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</si>
  <si>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</si>
  <si>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</si>
  <si>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</si>
  <si>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</si>
  <si>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</si>
  <si>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</si>
  <si>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</si>
  <si>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</si>
  <si>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</si>
  <si>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</si>
  <si>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</si>
  <si>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</si>
  <si>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</si>
  <si>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</si>
  <si>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</si>
  <si>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</si>
  <si>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</si>
  <si>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</si>
  <si>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</si>
  <si>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</si>
  <si>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</si>
  <si>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</si>
  <si>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</si>
  <si>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</si>
  <si>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</si>
  <si>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</si>
  <si>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</si>
  <si>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</si>
  <si>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</si>
  <si>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</si>
  <si>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</si>
  <si>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</si>
  <si>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</si>
  <si>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</si>
  <si>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</si>
  <si>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</si>
  <si>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</si>
  <si>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</si>
  <si>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</si>
  <si>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</si>
  <si>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</si>
  <si>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</si>
  <si>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</si>
  <si>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</si>
  <si>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</si>
  <si>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</si>
  <si>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</si>
  <si>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</si>
  <si>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</si>
  <si>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</si>
  <si>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</si>
  <si>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</si>
  <si>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</si>
  <si>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</si>
  <si>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</si>
  <si>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</si>
  <si>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</si>
  <si>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</si>
  <si>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</si>
  <si>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</si>
  <si>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</si>
  <si>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</si>
  <si>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</si>
  <si>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</si>
  <si>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</si>
  <si>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</si>
  <si>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</si>
  <si>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</si>
  <si>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</si>
  <si>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</si>
  <si>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</si>
  <si>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</si>
  <si>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</si>
  <si>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</si>
  <si>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</si>
  <si>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</si>
  <si>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</si>
  <si>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</si>
  <si>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</si>
  <si>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</si>
  <si>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</si>
  <si>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</si>
  <si>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</si>
  <si>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</si>
  <si>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</si>
  <si>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</si>
  <si>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</si>
  <si>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</si>
  <si>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</si>
  <si>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</si>
  <si>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</si>
  <si>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</si>
  <si>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</si>
  <si>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</si>
  <si>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</si>
  <si>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</si>
  <si>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</si>
  <si>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</si>
  <si>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</si>
  <si>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</si>
  <si>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</si>
  <si>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</si>
  <si>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</si>
  <si>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</si>
  <si>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</si>
  <si>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</si>
  <si>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</si>
  <si>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</si>
  <si>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</si>
  <si>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</si>
  <si>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</si>
  <si>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</si>
  <si>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</si>
  <si>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</si>
  <si>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</si>
  <si>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</si>
  <si>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</si>
  <si>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</si>
  <si>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</si>
  <si>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</si>
  <si>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</si>
  <si>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</si>
  <si>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</si>
  <si>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</si>
  <si>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</si>
  <si>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</si>
  <si>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</si>
  <si>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</si>
  <si>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</si>
  <si>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</si>
  <si>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</si>
  <si>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</si>
  <si>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</si>
  <si>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</si>
  <si>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</si>
  <si>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</si>
  <si>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</si>
  <si>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</si>
  <si>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</si>
  <si>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</si>
  <si>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</si>
  <si>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</si>
  <si>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</si>
  <si>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</si>
  <si>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</si>
  <si>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</si>
  <si>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</si>
  <si>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</si>
  <si>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</si>
  <si>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</si>
  <si>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</si>
  <si>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</si>
  <si>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</si>
  <si>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</si>
  <si>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</si>
  <si>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</si>
  <si>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</si>
  <si>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</si>
  <si>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</si>
  <si>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</si>
  <si>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</si>
  <si>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</si>
  <si>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</si>
  <si>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</si>
  <si>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</si>
  <si>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</si>
  <si>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</si>
  <si>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</si>
  <si>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</si>
  <si>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</si>
  <si>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</si>
  <si>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</si>
  <si>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</si>
  <si>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</si>
  <si>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</si>
  <si>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</si>
  <si>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</si>
  <si>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</si>
  <si>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</si>
  <si>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</si>
  <si>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</si>
  <si>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</si>
  <si>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</si>
  <si>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</si>
  <si>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</si>
  <si>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</si>
  <si>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</si>
  <si>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</si>
  <si>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</si>
  <si>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</si>
  <si>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</si>
  <si>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</si>
  <si>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</si>
  <si>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</si>
  <si>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</si>
  <si>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</si>
  <si>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</si>
  <si>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</si>
  <si>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</si>
  <si>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</si>
  <si>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</si>
  <si>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</si>
  <si>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</si>
  <si>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</si>
  <si>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</si>
  <si>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</si>
  <si>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</si>
  <si>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</si>
  <si>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</si>
  <si>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</si>
  <si>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</si>
  <si>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</si>
  <si>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</si>
  <si>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</si>
  <si>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</si>
  <si>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</si>
  <si>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</si>
  <si>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</si>
  <si>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</si>
  <si>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</si>
  <si>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</si>
  <si>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</si>
  <si>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</si>
  <si>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</si>
  <si>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</si>
  <si>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</si>
  <si>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</si>
  <si>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</si>
  <si>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</si>
  <si>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</si>
  <si>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</si>
  <si>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</si>
  <si>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</si>
  <si>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</si>
  <si>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</si>
  <si>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</si>
  <si>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</si>
  <si>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</si>
  <si>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</si>
  <si>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</si>
  <si>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</si>
  <si>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</si>
  <si>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</si>
  <si>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</si>
  <si>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</si>
  <si>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</si>
  <si>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</si>
  <si>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</si>
  <si>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</si>
  <si>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</si>
  <si>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</si>
  <si>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</si>
  <si>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</si>
  <si>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</si>
  <si>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</si>
  <si>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</si>
  <si>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</si>
  <si>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</si>
  <si>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</si>
  <si>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</si>
  <si>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</si>
  <si>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</si>
  <si>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</si>
  <si>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</si>
  <si>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</si>
  <si>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</si>
  <si>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</si>
  <si>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</si>
  <si>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</si>
  <si>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</si>
  <si>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</si>
  <si>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</si>
  <si>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</si>
  <si>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</si>
  <si>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</si>
  <si>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</si>
  <si>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</si>
  <si>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</si>
  <si>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</si>
  <si>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</si>
  <si>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</si>
  <si>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</si>
  <si>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</si>
  <si>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</si>
  <si>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</si>
  <si>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</si>
  <si>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</si>
  <si>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</si>
  <si>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</si>
  <si>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</si>
  <si>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</si>
  <si>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</si>
  <si>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</si>
  <si>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</si>
  <si>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</si>
  <si>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</si>
  <si>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</si>
  <si>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</si>
  <si>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</si>
  <si>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</si>
  <si>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</si>
  <si>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</si>
  <si>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</si>
  <si>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</si>
  <si>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</si>
  <si>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</si>
  <si>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</si>
  <si>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</si>
  <si>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</si>
  <si>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</si>
  <si>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</si>
  <si>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</si>
  <si>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</si>
  <si>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</si>
  <si>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</si>
  <si>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</si>
  <si>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</si>
  <si>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</si>
  <si>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</si>
  <si>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</si>
  <si>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</si>
  <si>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</si>
  <si>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</si>
  <si>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</si>
  <si>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</si>
  <si>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</si>
  <si>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</si>
  <si>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</si>
  <si>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</si>
  <si>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</si>
  <si>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</si>
  <si>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</si>
  <si>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</si>
  <si>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</si>
  <si>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</si>
  <si>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</si>
  <si>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</si>
  <si>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</si>
  <si>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</si>
  <si>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</si>
  <si>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</si>
  <si>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</si>
  <si>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</si>
  <si>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</si>
  <si>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</si>
  <si>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</si>
  <si>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</si>
  <si>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</si>
  <si>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</si>
  <si>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</si>
  <si>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</si>
  <si>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</si>
  <si>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</si>
  <si>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</si>
  <si>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</si>
  <si>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</si>
  <si>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</si>
  <si>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</si>
  <si>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</si>
  <si>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</si>
  <si>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</si>
  <si>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</si>
  <si>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</si>
  <si>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</si>
  <si>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</si>
  <si>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</si>
  <si>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</si>
  <si>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</si>
  <si>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</si>
  <si>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</si>
  <si>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</si>
  <si>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</si>
  <si>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</si>
  <si>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</si>
  <si>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</si>
  <si>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</si>
  <si>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</si>
  <si>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</si>
  <si>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</si>
  <si>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</si>
  <si>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</si>
  <si>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</si>
  <si>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</si>
  <si>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</si>
  <si>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</si>
  <si>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</si>
  <si>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</si>
  <si>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</si>
  <si>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</si>
  <si>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</si>
  <si>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</si>
  <si>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</si>
  <si>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</si>
  <si>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</si>
  <si>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</si>
  <si>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</si>
  <si>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</si>
  <si>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</si>
  <si>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</si>
  <si>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</si>
  <si>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</si>
  <si>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</si>
  <si>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</si>
  <si>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</si>
  <si>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</si>
  <si>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</si>
  <si>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</si>
  <si>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</si>
  <si>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</si>
  <si>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</si>
  <si>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</si>
  <si>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</si>
  <si>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</si>
  <si>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</si>
  <si>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</si>
  <si>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</si>
  <si>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</si>
  <si>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</si>
  <si>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</si>
  <si>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</si>
  <si>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</si>
  <si>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</si>
  <si>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</si>
  <si>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</si>
  <si>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</si>
  <si>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</si>
  <si>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</si>
  <si>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</si>
  <si>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</si>
  <si>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</si>
  <si>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</si>
  <si>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</si>
  <si>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</si>
  <si>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</si>
  <si>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</si>
  <si>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</si>
  <si>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</si>
  <si>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</si>
  <si>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</si>
  <si>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</si>
  <si>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</si>
  <si>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</si>
  <si>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</si>
  <si>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</si>
  <si>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</si>
  <si>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</si>
  <si>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</si>
  <si>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</si>
  <si>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</si>
  <si>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</si>
  <si>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</si>
  <si>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</si>
  <si>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</si>
  <si>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</si>
  <si>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</si>
  <si>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</si>
  <si>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</si>
  <si>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</si>
  <si>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</si>
  <si>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</si>
  <si>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</si>
  <si>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</si>
  <si>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</si>
  <si>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</si>
  <si>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</si>
  <si>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</si>
  <si>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</si>
  <si>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</si>
  <si>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</si>
  <si>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</si>
  <si>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</si>
  <si>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</si>
  <si>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</si>
  <si>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</si>
  <si>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</si>
  <si>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</si>
  <si>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</si>
  <si>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</si>
  <si>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</si>
  <si>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</si>
  <si>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</si>
  <si>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</si>
  <si>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</si>
  <si>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</si>
  <si>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</si>
  <si>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</si>
  <si>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</si>
  <si>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</si>
  <si>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</si>
  <si>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</si>
  <si>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</si>
  <si>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</si>
  <si>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</si>
  <si>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</si>
  <si>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</si>
  <si>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</si>
  <si>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</si>
  <si>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</si>
  <si>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</si>
  <si>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</si>
  <si>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</si>
  <si>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</si>
  <si>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</si>
  <si>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</si>
  <si>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</si>
  <si>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</si>
  <si>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</si>
  <si>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</si>
  <si>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</si>
  <si>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</si>
  <si>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</si>
  <si>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</si>
  <si>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</si>
  <si>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</si>
  <si>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</si>
  <si>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</si>
  <si>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</si>
  <si>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</si>
  <si>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</si>
  <si>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</si>
  <si>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</si>
  <si>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</si>
  <si>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</si>
  <si>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</si>
  <si>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</si>
  <si>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</si>
  <si>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</si>
  <si>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</si>
  <si>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</si>
  <si>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</si>
  <si>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</si>
  <si>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</si>
  <si>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</si>
  <si>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</si>
  <si>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</si>
  <si>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</si>
  <si>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</si>
  <si>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</si>
  <si>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</si>
  <si>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</si>
  <si>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</si>
  <si>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</si>
  <si>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</si>
  <si>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</si>
  <si>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</si>
  <si>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</si>
  <si>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</si>
  <si>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</si>
  <si>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</si>
  <si>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</si>
  <si>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</si>
  <si>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</si>
  <si>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</si>
  <si>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</si>
  <si>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</si>
  <si>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</si>
  <si>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</si>
  <si>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</si>
  <si>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</si>
  <si>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</si>
  <si>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</si>
  <si>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</si>
  <si>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</si>
  <si>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</si>
  <si>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</si>
  <si>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</si>
  <si>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</si>
  <si>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</si>
  <si>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</si>
  <si>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</si>
  <si>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</si>
  <si>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</si>
  <si>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</si>
  <si>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</si>
  <si>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</si>
  <si>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</si>
  <si>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</si>
  <si>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</si>
  <si>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</si>
  <si>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</si>
  <si>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</si>
  <si>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</si>
  <si>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</si>
  <si>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</si>
  <si>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</si>
  <si>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</si>
  <si>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</si>
  <si>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</si>
  <si>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</si>
  <si>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</si>
  <si>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</si>
  <si>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</si>
  <si>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</si>
  <si>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</si>
  <si>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</si>
  <si>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</si>
  <si>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</si>
  <si>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</si>
  <si>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</si>
  <si>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</si>
  <si>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</si>
  <si>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</si>
  <si>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</si>
  <si>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</si>
  <si>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</si>
  <si>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</si>
  <si>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</si>
  <si>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</si>
  <si>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</si>
  <si>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</si>
  <si>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</si>
  <si>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</si>
  <si>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</si>
  <si>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</si>
  <si>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</si>
  <si>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</si>
  <si>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</si>
  <si>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</si>
  <si>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</si>
  <si>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</si>
  <si>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</si>
  <si>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</si>
  <si>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</si>
  <si>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</si>
  <si>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</si>
  <si>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</si>
  <si>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</si>
  <si>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</si>
  <si>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</si>
  <si>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</si>
  <si>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</si>
  <si>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</si>
  <si>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</si>
  <si>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</si>
  <si>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</si>
  <si>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</si>
  <si>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</si>
  <si>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</si>
  <si>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</si>
  <si>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</si>
  <si>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</si>
  <si>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</si>
  <si>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</si>
  <si>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</si>
  <si>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</si>
  <si>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</si>
  <si>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</si>
  <si>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</si>
  <si>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</si>
  <si>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</si>
  <si>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</si>
  <si>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</si>
  <si>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</si>
  <si>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</si>
  <si>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</si>
  <si>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</si>
  <si>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</si>
  <si>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</si>
  <si>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</si>
  <si>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</si>
  <si>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</si>
  <si>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</si>
  <si>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</si>
  <si>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</si>
  <si>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</si>
  <si>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</si>
  <si>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</si>
  <si>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</si>
  <si>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</si>
  <si>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</si>
  <si>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</si>
  <si>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</si>
  <si>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</si>
  <si>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</si>
  <si>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</si>
  <si>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</si>
  <si>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</si>
  <si>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</si>
  <si>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</si>
  <si>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</si>
  <si>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</si>
  <si>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</si>
  <si>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</si>
  <si>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</si>
  <si>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</si>
  <si>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</si>
  <si>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</si>
  <si>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</si>
  <si>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</si>
  <si>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</si>
  <si>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</si>
  <si>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</si>
  <si>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</si>
  <si>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</si>
  <si>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</si>
  <si>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</si>
  <si>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</si>
  <si>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</si>
  <si>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</si>
  <si>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</si>
  <si>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</si>
  <si>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</si>
  <si>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</si>
  <si>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</si>
  <si>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</si>
  <si>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</si>
  <si>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</si>
  <si>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</si>
  <si>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</si>
  <si>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</si>
  <si>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</si>
  <si>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</si>
  <si>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</si>
  <si>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</si>
  <si>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</si>
  <si>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</si>
  <si>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</si>
  <si>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</si>
  <si>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</si>
  <si>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</si>
  <si>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</si>
  <si>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</si>
  <si>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</si>
  <si>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</si>
  <si>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</si>
  <si>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</si>
  <si>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</si>
  <si>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</si>
  <si>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</si>
  <si>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</si>
  <si>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</si>
  <si>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</si>
  <si>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</si>
  <si>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</si>
  <si>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</si>
  <si>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</si>
  <si>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</si>
  <si>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</si>
  <si>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</si>
  <si>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</si>
  <si>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</si>
  <si>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</si>
  <si>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</si>
  <si>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</si>
  <si>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</si>
  <si>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</si>
  <si>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</si>
  <si>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</si>
  <si>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</si>
  <si>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</si>
  <si>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</si>
  <si>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</si>
  <si>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</si>
  <si>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</si>
  <si>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</si>
  <si>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</si>
  <si>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</si>
  <si>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</si>
  <si>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</si>
  <si>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</si>
  <si>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</si>
  <si>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</si>
  <si>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</si>
  <si>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</si>
  <si>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</si>
  <si>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</si>
  <si>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</si>
  <si>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</si>
  <si>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</si>
  <si>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</si>
  <si>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</si>
  <si>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</si>
  <si>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</si>
  <si>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</si>
  <si>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</si>
  <si>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</si>
  <si>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</si>
  <si>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</si>
  <si>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</si>
  <si>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</si>
  <si>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</si>
  <si>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</si>
  <si>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</si>
  <si>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</si>
  <si>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</si>
  <si>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</si>
  <si>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</si>
  <si>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</si>
  <si>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</si>
  <si>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</si>
  <si>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</si>
  <si>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</si>
  <si>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</si>
  <si>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</si>
  <si>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</si>
  <si>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</si>
  <si>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</si>
  <si>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</si>
  <si>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</si>
  <si>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</si>
  <si>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</si>
  <si>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</si>
  <si>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</si>
  <si>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</si>
  <si>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</si>
  <si>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</si>
  <si>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</si>
  <si>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</si>
  <si>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</si>
  <si>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</si>
  <si>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</si>
  <si>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</si>
  <si>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</si>
  <si>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</si>
  <si>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</si>
  <si>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</si>
  <si>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</si>
  <si>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</si>
  <si>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</si>
  <si>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</si>
  <si>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</si>
  <si>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</si>
  <si>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</si>
  <si>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</si>
  <si>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</si>
  <si>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</si>
  <si>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</si>
  <si>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</si>
  <si>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</si>
  <si>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</si>
  <si>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</si>
  <si>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</si>
  <si>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</si>
  <si>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</si>
  <si>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</si>
  <si>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</si>
  <si>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</si>
  <si>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</si>
  <si>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</si>
  <si>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</si>
  <si>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</si>
  <si>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</si>
  <si>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</si>
  <si>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</si>
  <si>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</si>
  <si>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</si>
  <si>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</si>
  <si>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</si>
  <si>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</si>
  <si>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</si>
  <si>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</si>
  <si>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</si>
  <si>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</si>
  <si>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</si>
  <si>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</si>
  <si>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</si>
  <si>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</si>
  <si>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</si>
  <si>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</si>
  <si>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</si>
  <si>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</si>
  <si>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</si>
  <si>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</si>
  <si>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</si>
  <si>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</si>
  <si>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</si>
  <si>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</si>
  <si>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</si>
  <si>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</si>
  <si>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</si>
  <si>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</si>
  <si>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</si>
  <si>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</si>
  <si>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</si>
  <si>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</si>
  <si>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</si>
  <si>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</si>
  <si>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</si>
  <si>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</si>
  <si>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</si>
  <si>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</si>
  <si>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</si>
  <si>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</si>
  <si>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</si>
  <si>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</si>
  <si>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</si>
  <si>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</si>
  <si>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</si>
  <si>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</si>
  <si>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</si>
  <si>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</si>
  <si>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</si>
  <si>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</si>
  <si>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</si>
  <si>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</si>
  <si>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</si>
  <si>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</si>
  <si>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</si>
  <si>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</si>
  <si>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</si>
  <si>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</si>
  <si>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</si>
  <si>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</si>
  <si>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</si>
  <si>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</si>
  <si>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</si>
  <si>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</si>
  <si>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</si>
  <si>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</si>
  <si>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</si>
  <si>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</si>
  <si>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</si>
  <si>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</si>
  <si>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</si>
  <si>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</si>
  <si>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</si>
  <si>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</si>
  <si>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</si>
  <si>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</si>
  <si>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</si>
  <si>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</si>
  <si>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</si>
  <si>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</si>
  <si>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</si>
  <si>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</si>
  <si>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</si>
  <si>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</si>
  <si>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</si>
  <si>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</si>
  <si>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</si>
  <si>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</si>
  <si>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</si>
  <si>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</si>
  <si>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</si>
  <si>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</si>
  <si>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</si>
  <si>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</si>
  <si>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</si>
  <si>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</si>
  <si>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</si>
  <si>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</si>
  <si>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</si>
  <si>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</si>
  <si>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</si>
  <si>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</si>
  <si>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</si>
  <si>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</si>
  <si>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</si>
  <si>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</si>
  <si>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</si>
  <si>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</si>
  <si>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</si>
  <si>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</si>
  <si>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</si>
  <si>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</si>
  <si>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</si>
  <si>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</si>
  <si>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</si>
  <si>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</si>
  <si>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</si>
  <si>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</si>
  <si>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</si>
  <si>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</si>
  <si>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</si>
  <si>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</si>
  <si>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</si>
  <si>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</si>
  <si>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</si>
  <si>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</si>
  <si>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</si>
  <si>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</si>
  <si>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</si>
  <si>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</si>
  <si>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</si>
  <si>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</si>
  <si>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</si>
  <si>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</si>
  <si>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</si>
  <si>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</si>
  <si>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</si>
  <si>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</si>
  <si>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</si>
  <si>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</si>
  <si>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</si>
  <si>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</si>
  <si>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</si>
  <si>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</si>
  <si>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</si>
  <si>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</si>
  <si>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</si>
  <si>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</si>
  <si>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</si>
  <si>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</si>
  <si>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</si>
  <si>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</si>
  <si>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</si>
  <si>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</si>
  <si>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</si>
  <si>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</si>
  <si>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</si>
  <si>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</si>
  <si>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</si>
  <si>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</si>
  <si>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</si>
  <si>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</si>
  <si>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</si>
  <si>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</si>
  <si>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</si>
  <si>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</si>
  <si>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</si>
  <si>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</si>
  <si>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</si>
  <si>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</si>
  <si>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</si>
  <si>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</si>
  <si>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</si>
  <si>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</si>
  <si>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</si>
  <si>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</si>
  <si>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</si>
  <si>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</si>
  <si>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</si>
  <si>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</si>
  <si>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</si>
  <si>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</si>
  <si>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</si>
  <si>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</si>
  <si>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</si>
  <si>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</si>
  <si>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</si>
  <si>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</si>
  <si>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</si>
  <si>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</si>
  <si>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</si>
  <si>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</si>
  <si>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</si>
  <si>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</si>
  <si>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</si>
  <si>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</si>
  <si>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</si>
  <si>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</si>
  <si>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</si>
  <si>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</si>
  <si>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</si>
  <si>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</si>
  <si>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</si>
  <si>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</si>
  <si>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</si>
  <si>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</si>
  <si>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</si>
  <si>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</si>
  <si>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</si>
  <si>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</si>
  <si>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</si>
  <si>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</si>
  <si>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</si>
  <si>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</si>
  <si>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</si>
  <si>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</si>
  <si>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</si>
  <si>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</si>
  <si>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</si>
  <si>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</si>
  <si>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</si>
  <si>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</si>
  <si>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</si>
  <si>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</si>
  <si>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</si>
  <si>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</si>
  <si>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</si>
  <si>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</si>
  <si>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</si>
  <si>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</si>
  <si>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</si>
  <si>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</si>
  <si>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</si>
  <si>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</si>
  <si>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</si>
  <si>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</si>
  <si>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</si>
  <si>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</si>
  <si>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</si>
  <si>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</si>
  <si>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</si>
  <si>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</si>
  <si>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</si>
  <si>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</si>
  <si>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</si>
  <si>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</si>
  <si>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</si>
  <si>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</si>
  <si>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</si>
  <si>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</si>
  <si>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</si>
  <si>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</si>
  <si>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</si>
  <si>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</si>
  <si>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</si>
  <si>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</si>
  <si>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</si>
  <si>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</si>
  <si>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</si>
  <si>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</si>
  <si>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</si>
  <si>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</si>
  <si>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</si>
  <si>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</si>
  <si>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</si>
  <si>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</si>
  <si>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</si>
  <si>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</si>
  <si>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</si>
  <si>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</si>
  <si>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</si>
  <si>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</si>
  <si>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</si>
  <si>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</si>
  <si>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</si>
  <si>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</si>
  <si>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</si>
  <si>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</si>
  <si>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</si>
  <si>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</si>
  <si>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</si>
  <si>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</si>
  <si>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</si>
  <si>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</si>
  <si>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</si>
  <si>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</si>
  <si>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</si>
  <si>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</si>
  <si>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</si>
  <si>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</si>
  <si>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</si>
  <si>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</si>
  <si>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</si>
  <si>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</si>
  <si>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</si>
  <si>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</si>
  <si>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</si>
  <si>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</si>
  <si>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</si>
  <si>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</si>
  <si>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</si>
  <si>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</si>
  <si>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</si>
  <si>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</si>
  <si>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</si>
  <si>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</si>
  <si>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</si>
  <si>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</si>
  <si>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</si>
  <si>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</si>
  <si>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</si>
  <si>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</si>
  <si>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</si>
  <si>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</si>
  <si>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</si>
  <si>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</si>
  <si>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</si>
  <si>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</si>
  <si>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</si>
  <si>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</si>
  <si>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</si>
  <si>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</si>
  <si>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</si>
  <si>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</si>
  <si>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</si>
  <si>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</si>
  <si>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</si>
  <si>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</si>
  <si>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</si>
  <si>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</si>
  <si>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</si>
  <si>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</si>
  <si>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</si>
  <si>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</si>
  <si>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</si>
  <si>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</si>
  <si>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</si>
  <si>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</si>
  <si>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</si>
  <si>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</si>
  <si>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</si>
  <si>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</si>
  <si>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</si>
  <si>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</si>
  <si>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</si>
  <si>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</si>
  <si>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</si>
  <si>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</si>
  <si>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</si>
  <si>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</si>
  <si>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</si>
  <si>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</si>
  <si>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</si>
  <si>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</si>
  <si>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</si>
  <si>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</si>
  <si>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</si>
  <si>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</si>
  <si>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</si>
  <si>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</si>
  <si>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</si>
  <si>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</si>
  <si>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</si>
  <si>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</si>
  <si>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</si>
  <si>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</si>
  <si>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</si>
  <si>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</si>
  <si>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</si>
  <si>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</si>
  <si>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</si>
  <si>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</si>
  <si>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</si>
  <si>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</si>
  <si>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</si>
  <si>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</si>
  <si>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</si>
  <si>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</si>
  <si>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</si>
  <si>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</si>
  <si>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</si>
  <si>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</si>
  <si>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</si>
  <si>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</si>
  <si>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</si>
  <si>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</si>
  <si>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</si>
  <si>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</si>
  <si>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</si>
  <si>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</si>
  <si>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</si>
  <si>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</si>
  <si>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</si>
  <si>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</si>
  <si>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</si>
  <si>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</si>
  <si>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</si>
  <si>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</si>
  <si>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</si>
  <si>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</si>
  <si>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</si>
  <si>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</si>
  <si>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</si>
  <si>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</si>
  <si>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</si>
  <si>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</si>
  <si>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</si>
  <si>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</si>
  <si>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</si>
  <si>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</si>
  <si>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</si>
  <si>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</si>
  <si>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</si>
  <si>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</si>
  <si>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</si>
  <si>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</si>
  <si>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</si>
  <si>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</si>
  <si>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</si>
  <si>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</si>
  <si>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</si>
  <si>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</si>
  <si>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</si>
  <si>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</si>
  <si>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</si>
  <si>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</si>
  <si>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</si>
  <si>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</si>
  <si>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</si>
  <si>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</si>
  <si>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</si>
  <si>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</si>
  <si>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</si>
  <si>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</si>
  <si>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</si>
  <si>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</si>
  <si>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</si>
  <si>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</si>
  <si>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</si>
  <si>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</si>
  <si>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</si>
  <si>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</si>
  <si>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</si>
  <si>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</si>
  <si>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</si>
  <si>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</si>
  <si>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</si>
  <si>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</si>
  <si>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</si>
  <si>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</si>
  <si>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</si>
  <si>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</si>
  <si>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</si>
  <si>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</si>
  <si>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</si>
  <si>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</si>
  <si>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</si>
  <si>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</si>
  <si>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</si>
  <si>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</si>
  <si>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</si>
  <si>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</si>
  <si>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</si>
  <si>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</si>
  <si>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</si>
  <si>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</si>
  <si>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</si>
  <si>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</si>
  <si>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</si>
  <si>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</si>
  <si>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</si>
  <si>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</si>
  <si>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</si>
  <si>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</si>
  <si>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</si>
  <si>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</si>
  <si>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</si>
  <si>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</si>
  <si>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</si>
  <si>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</si>
  <si>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</si>
  <si>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</si>
  <si>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</si>
  <si>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</si>
  <si>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</si>
  <si>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</si>
  <si>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</si>
  <si>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</si>
  <si>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</si>
  <si>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</si>
  <si>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</si>
  <si>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</si>
  <si>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</si>
  <si>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</si>
  <si>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</si>
  <si>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</si>
  <si>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</si>
  <si>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</si>
  <si>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</si>
  <si>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</si>
  <si>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</si>
  <si>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</si>
  <si>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</si>
  <si>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</si>
  <si>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</si>
  <si>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</si>
  <si>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</si>
  <si>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</si>
  <si>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</si>
  <si>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</si>
  <si>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</si>
  <si>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</si>
  <si>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</si>
  <si>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</si>
  <si>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</si>
  <si>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</si>
  <si>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</si>
  <si>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</si>
  <si>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</si>
  <si>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</si>
  <si>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</si>
  <si>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</si>
  <si>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</si>
  <si>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</si>
  <si>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</si>
  <si>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</si>
  <si>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</si>
  <si>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</si>
  <si>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</si>
  <si>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</si>
  <si>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</si>
  <si>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</si>
  <si>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</si>
  <si>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</si>
  <si>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</si>
  <si>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</si>
  <si>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</si>
  <si>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</si>
  <si>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</si>
  <si>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</si>
  <si>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</si>
  <si>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</si>
  <si>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</si>
  <si>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</si>
  <si>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</si>
  <si>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</si>
  <si>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</si>
  <si>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</si>
  <si>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</si>
  <si>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</si>
  <si>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</si>
  <si>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</si>
  <si>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</si>
  <si>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</si>
  <si>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</si>
  <si>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</si>
  <si>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</si>
  <si>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</si>
  <si>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</si>
  <si>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</si>
  <si>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</si>
  <si>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</si>
  <si>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</si>
  <si>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</si>
  <si>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</si>
  <si>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</si>
  <si>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</si>
  <si>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</si>
  <si>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</si>
  <si>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</si>
  <si>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</si>
  <si>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</si>
  <si>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</si>
  <si>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</si>
  <si>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</si>
  <si>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</si>
  <si>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</si>
  <si>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</si>
  <si>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</si>
  <si>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</si>
  <si>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</si>
  <si>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</si>
  <si>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</si>
  <si>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</si>
  <si>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</si>
  <si>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</si>
  <si>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</si>
  <si>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</si>
  <si>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</si>
  <si>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</si>
  <si>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</si>
  <si>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</si>
  <si>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</si>
  <si>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</si>
  <si>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</si>
  <si>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</si>
  <si>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</si>
  <si>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</si>
  <si>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</si>
  <si>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</si>
  <si>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</si>
  <si>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</si>
  <si>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</si>
  <si>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</si>
  <si>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</si>
  <si>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</si>
  <si>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</si>
  <si>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</si>
  <si>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</si>
  <si>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</si>
  <si>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</si>
  <si>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</si>
  <si>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</si>
  <si>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</si>
  <si>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</si>
  <si>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</si>
  <si>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</si>
  <si>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</si>
  <si>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</si>
  <si>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</si>
  <si>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</si>
  <si>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</si>
  <si>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</si>
  <si>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</si>
  <si>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</si>
  <si>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</si>
  <si>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</si>
  <si>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</si>
  <si>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</si>
  <si>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</si>
  <si>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</si>
  <si>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</si>
  <si>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</si>
  <si>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</si>
  <si>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</si>
  <si>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</si>
  <si>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</si>
  <si>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</si>
  <si>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</si>
  <si>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</si>
  <si>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</si>
  <si>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</si>
  <si>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</si>
  <si>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</si>
  <si>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</si>
  <si>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</si>
  <si>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</si>
  <si>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</si>
  <si>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</si>
  <si>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</si>
  <si>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</si>
  <si>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</si>
  <si>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</si>
  <si>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</si>
  <si>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</si>
  <si>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</si>
  <si>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</si>
  <si>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</si>
  <si>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</si>
  <si>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</si>
  <si>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</si>
  <si>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</si>
  <si>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</si>
  <si>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</si>
  <si>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</si>
  <si>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</si>
  <si>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</si>
  <si>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</si>
  <si>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</si>
  <si>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</si>
  <si>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</si>
  <si>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</si>
  <si>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</si>
  <si>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</si>
  <si>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</si>
  <si>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</si>
  <si>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</si>
  <si>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</si>
  <si>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</si>
  <si>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</si>
  <si>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</si>
  <si>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</si>
  <si>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</si>
  <si>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</si>
  <si>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</si>
  <si>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</si>
  <si>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</si>
  <si>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</si>
  <si>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</si>
  <si>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</si>
  <si>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</si>
  <si>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</si>
  <si>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</si>
  <si>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</si>
  <si>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</si>
  <si>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</si>
  <si>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</si>
  <si>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</si>
  <si>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</si>
  <si>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</si>
  <si>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</si>
  <si>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</si>
  <si>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</si>
  <si>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</si>
  <si>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</si>
  <si>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</si>
  <si>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</si>
  <si>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</si>
  <si>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</si>
  <si>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</si>
  <si>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</si>
  <si>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</si>
  <si>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</si>
  <si>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</si>
  <si>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</si>
  <si>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</si>
  <si>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</si>
  <si>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</si>
  <si>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</si>
  <si>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</si>
  <si>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</si>
  <si>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</si>
  <si>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</si>
  <si>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</si>
  <si>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</si>
  <si>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</si>
  <si>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</si>
  <si>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</si>
  <si>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</si>
  <si>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</si>
  <si>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</si>
  <si>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</si>
  <si>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</si>
  <si>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</si>
  <si>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</si>
  <si>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</si>
  <si>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</si>
  <si>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</si>
  <si>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</si>
  <si>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</si>
  <si>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</si>
  <si>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</si>
  <si>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</si>
  <si>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</si>
  <si>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</si>
  <si>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</si>
  <si>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</si>
  <si>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</si>
  <si>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</si>
  <si>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</si>
  <si>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</si>
  <si>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</si>
  <si>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</si>
  <si>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</si>
  <si>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</si>
  <si>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</si>
  <si>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</si>
  <si>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</si>
  <si>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</si>
  <si>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</si>
  <si>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</si>
  <si>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</si>
  <si>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</si>
  <si>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</si>
  <si>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</si>
  <si>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</si>
  <si>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</si>
  <si>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</si>
  <si>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</si>
  <si>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</si>
  <si>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</si>
  <si>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</si>
  <si>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</si>
  <si>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</si>
  <si>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</si>
  <si>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</si>
  <si>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</si>
  <si>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</si>
  <si>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</si>
  <si>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</si>
  <si>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</si>
  <si>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</si>
  <si>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</si>
  <si>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</si>
  <si>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</si>
  <si>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</si>
  <si>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</si>
  <si>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</si>
  <si>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</si>
  <si>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</si>
  <si>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</si>
  <si>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</si>
  <si>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</si>
  <si>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</si>
  <si>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</si>
  <si>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</si>
  <si>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</si>
  <si>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</si>
  <si>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</si>
  <si>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</si>
  <si>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</si>
  <si>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</si>
  <si>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</si>
  <si>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</si>
  <si>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</si>
  <si>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</si>
  <si>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</si>
  <si>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</si>
  <si>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</si>
  <si>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</si>
  <si>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</si>
  <si>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</si>
  <si>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</si>
  <si>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</si>
  <si>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</si>
  <si>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</si>
  <si>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</si>
  <si>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</si>
  <si>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</si>
  <si>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</si>
  <si>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</si>
  <si>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</si>
  <si>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</si>
  <si>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</si>
  <si>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</si>
  <si>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</si>
  <si>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</si>
  <si>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</si>
  <si>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</si>
  <si>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</si>
  <si>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</si>
  <si>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</si>
  <si>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</si>
  <si>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</si>
  <si>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</si>
  <si>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</si>
  <si>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</si>
  <si>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</si>
  <si>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</si>
  <si>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</si>
  <si>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</si>
  <si>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</si>
  <si>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</si>
  <si>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</si>
  <si>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</si>
  <si>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</si>
  <si>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</si>
  <si>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</si>
  <si>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</si>
  <si>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</si>
  <si>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</si>
  <si>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</si>
  <si>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</si>
  <si>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</si>
  <si>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</si>
  <si>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</si>
  <si>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</si>
  <si>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</si>
  <si>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</si>
  <si>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</si>
  <si>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</si>
  <si>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</si>
  <si>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</si>
  <si>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</si>
  <si>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</si>
  <si>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</si>
  <si>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</si>
  <si>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</si>
  <si>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</si>
  <si>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</si>
  <si>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</si>
  <si>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</si>
  <si>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</si>
  <si>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</si>
  <si>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</si>
  <si>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</si>
  <si>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</si>
  <si>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</si>
  <si>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</si>
  <si>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</si>
  <si>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</si>
  <si>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</si>
  <si>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</si>
  <si>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</si>
  <si>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</si>
  <si>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</si>
  <si>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</si>
  <si>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</si>
  <si>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</si>
  <si>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</si>
  <si>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</si>
  <si>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</si>
  <si>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</si>
  <si>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</si>
  <si>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</si>
  <si>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</si>
  <si>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</si>
  <si>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</si>
  <si>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</si>
  <si>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</si>
  <si>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</si>
  <si>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</si>
  <si>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</si>
  <si>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</si>
  <si>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</si>
  <si>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</si>
  <si>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</si>
  <si>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</si>
  <si>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</si>
  <si>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</si>
  <si>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</si>
  <si>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</si>
  <si>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</si>
  <si>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</si>
  <si>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</si>
  <si>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</si>
  <si>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</si>
  <si>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</si>
  <si>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</si>
  <si>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</si>
  <si>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</si>
  <si>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</si>
  <si>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</si>
  <si>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</si>
  <si>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</si>
  <si>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</si>
  <si>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</si>
  <si>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</si>
  <si>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</si>
  <si>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</si>
  <si>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</si>
  <si>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</si>
  <si>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</si>
  <si>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</si>
  <si>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</si>
  <si>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</si>
  <si>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</si>
  <si>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</si>
  <si>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</si>
  <si>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</si>
  <si>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</si>
  <si>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</si>
  <si>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</si>
  <si>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</si>
  <si>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</si>
  <si>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</si>
  <si>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</si>
  <si>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</si>
  <si>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</si>
  <si>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</si>
  <si>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</si>
  <si>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</si>
  <si>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</si>
  <si>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</si>
  <si>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</si>
  <si>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</si>
  <si>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</si>
  <si>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</si>
  <si>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</si>
  <si>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</si>
  <si>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</si>
  <si>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</si>
  <si>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</si>
  <si>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</si>
  <si>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</si>
  <si>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</si>
  <si>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</si>
  <si>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</si>
  <si>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</si>
  <si>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</si>
  <si>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</si>
  <si>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</si>
  <si>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</si>
  <si>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</si>
  <si>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</si>
  <si>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</si>
  <si>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</si>
  <si>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</si>
  <si>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</si>
  <si>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</si>
  <si>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</si>
  <si>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</si>
  <si>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</si>
  <si>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</si>
  <si>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</si>
  <si>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</si>
  <si>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</si>
  <si>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</si>
  <si>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</si>
  <si>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</si>
  <si>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</si>
  <si>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</si>
  <si>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</si>
  <si>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</si>
  <si>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</si>
  <si>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</si>
  <si>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</si>
  <si>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</si>
  <si>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</si>
  <si>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</si>
  <si>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</si>
  <si>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</si>
  <si>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</si>
  <si>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</si>
  <si>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</si>
  <si>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</si>
  <si>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</si>
  <si>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</si>
  <si>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</si>
  <si>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</si>
  <si>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</si>
  <si>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</si>
  <si>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</si>
  <si>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</si>
  <si>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</si>
  <si>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</si>
  <si>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</si>
  <si>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</si>
  <si>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</si>
  <si>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</si>
  <si>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</si>
  <si>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</si>
  <si>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</si>
  <si>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</si>
  <si>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</si>
  <si>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</si>
  <si>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</si>
  <si>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</si>
  <si>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</si>
  <si>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</si>
  <si>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</si>
  <si>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</si>
  <si>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</si>
  <si>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</si>
  <si>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</si>
  <si>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</si>
  <si>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</si>
  <si>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</si>
  <si>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</si>
  <si>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</si>
  <si>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</si>
  <si>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</si>
  <si>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</si>
  <si>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</si>
  <si>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</si>
  <si>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</si>
  <si>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</si>
  <si>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</si>
  <si>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</si>
  <si>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</si>
  <si>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</si>
  <si>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</si>
  <si>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</si>
  <si>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</si>
  <si>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</si>
  <si>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</si>
  <si>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</si>
  <si>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</si>
  <si>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</si>
  <si>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</si>
  <si>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</si>
  <si>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</si>
  <si>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</si>
  <si>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</si>
  <si>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</si>
  <si>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</si>
  <si>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</si>
  <si>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</si>
  <si>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</si>
  <si>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</si>
  <si>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</si>
  <si>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</si>
  <si>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</si>
  <si>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</si>
  <si>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</si>
  <si>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</si>
  <si>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</si>
  <si>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</si>
  <si>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</si>
  <si>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</si>
  <si>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</si>
  <si>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</si>
  <si>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</si>
  <si>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</si>
  <si>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</si>
  <si>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</si>
  <si>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</si>
  <si>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</si>
  <si>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</si>
  <si>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</si>
  <si>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</si>
  <si>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</si>
  <si>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</si>
  <si>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</si>
  <si>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</si>
  <si>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</si>
  <si>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</si>
  <si>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</si>
  <si>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</si>
  <si>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</si>
  <si>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</si>
  <si>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</si>
  <si>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</si>
  <si>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</si>
  <si>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</si>
  <si>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</si>
  <si>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</si>
  <si>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</si>
  <si>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</si>
  <si>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</si>
  <si>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</si>
  <si>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</si>
  <si>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</si>
  <si>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</si>
  <si>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</si>
  <si>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</si>
  <si>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</si>
  <si>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</si>
  <si>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</si>
  <si>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</si>
  <si>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</si>
  <si>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</si>
  <si>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</si>
  <si>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</si>
  <si>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</si>
  <si>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</si>
  <si>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</si>
  <si>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</si>
  <si>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</si>
  <si>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</si>
  <si>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</si>
  <si>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</si>
  <si>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</si>
  <si>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</si>
  <si>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</si>
  <si>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</si>
  <si>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</si>
  <si>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</si>
  <si>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</si>
  <si>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</si>
  <si>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</si>
  <si>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</si>
  <si>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</si>
  <si>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</si>
  <si>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</si>
  <si>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</si>
  <si>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</si>
  <si>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</si>
  <si>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</si>
  <si>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</si>
  <si>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</si>
  <si>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</si>
  <si>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</si>
  <si>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</si>
  <si>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</si>
  <si>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</si>
  <si>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</si>
  <si>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</si>
  <si>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</si>
  <si>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</si>
  <si>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</si>
  <si>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</si>
  <si>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</si>
  <si>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</si>
  <si>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</si>
  <si>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</si>
  <si>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</si>
  <si>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</si>
  <si>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</si>
  <si>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</si>
  <si>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</si>
  <si>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</si>
  <si>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</si>
  <si>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</si>
  <si>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</si>
  <si>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</si>
  <si>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</si>
  <si>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</si>
  <si>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</si>
  <si>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</si>
  <si>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</si>
  <si>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</si>
  <si>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</si>
  <si>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</si>
  <si>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</si>
  <si>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</si>
  <si>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</si>
  <si>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</si>
  <si>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</si>
  <si>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</si>
  <si>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</si>
  <si>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</si>
  <si>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</si>
  <si>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</si>
  <si>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</si>
  <si>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</si>
  <si>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</si>
  <si>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</si>
  <si>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</si>
  <si>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</si>
  <si>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</si>
  <si>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</si>
  <si>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</si>
  <si>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</si>
  <si>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</si>
  <si>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</si>
  <si>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</si>
  <si>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</si>
  <si>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</si>
  <si>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</si>
  <si>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</si>
  <si>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</si>
  <si>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</si>
  <si>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</si>
  <si>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</si>
  <si>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</si>
  <si>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</si>
  <si>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</si>
  <si>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</si>
  <si>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</si>
  <si>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</si>
  <si>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</si>
  <si>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</si>
  <si>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</si>
  <si>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</si>
  <si>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</si>
  <si>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</si>
  <si>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</si>
  <si>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</si>
  <si>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</si>
  <si>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</si>
  <si>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</si>
  <si>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</si>
  <si>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</si>
  <si>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</si>
  <si>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</si>
  <si>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</si>
  <si>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</si>
  <si>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</si>
  <si>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</si>
  <si>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</si>
  <si>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</si>
  <si>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</si>
  <si>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</si>
  <si>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</si>
  <si>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</si>
  <si>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</si>
  <si>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</si>
  <si>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</si>
  <si>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</si>
  <si>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</si>
  <si>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</si>
  <si>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</si>
  <si>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</si>
  <si>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</si>
  <si>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</si>
  <si>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</si>
  <si>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</si>
  <si>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</si>
  <si>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</si>
  <si>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</si>
  <si>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</si>
  <si>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</si>
  <si>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</si>
  <si>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</si>
  <si>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</si>
  <si>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</si>
  <si>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</si>
  <si>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</si>
  <si>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</si>
  <si>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</si>
  <si>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</si>
  <si>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</si>
  <si>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</si>
  <si>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</si>
  <si>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</si>
  <si>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</si>
  <si>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</si>
  <si>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</si>
  <si>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</si>
  <si>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</si>
  <si>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</si>
  <si>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</si>
  <si>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</si>
  <si>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</si>
  <si>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</si>
  <si>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</si>
  <si>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</si>
  <si>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</si>
  <si>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</si>
  <si>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</si>
  <si>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</si>
  <si>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</si>
  <si>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</si>
  <si>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</si>
  <si>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</si>
  <si>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</si>
  <si>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</si>
  <si>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</si>
  <si>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</si>
  <si>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</si>
  <si>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</si>
  <si>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</si>
  <si>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</si>
  <si>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</si>
  <si>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</si>
  <si>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</si>
  <si>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</si>
  <si>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</si>
  <si>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</si>
  <si>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</si>
  <si>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</si>
  <si>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</si>
  <si>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</si>
  <si>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</si>
  <si>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</si>
  <si>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</si>
  <si>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</si>
  <si>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</si>
  <si>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</si>
  <si>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</si>
  <si>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</si>
  <si>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</si>
  <si>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</si>
  <si>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</si>
  <si>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</si>
  <si>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</si>
  <si>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</si>
  <si>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</si>
  <si>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</si>
  <si>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</si>
  <si>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</si>
  <si>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</si>
  <si>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</si>
  <si>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</si>
  <si>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</si>
  <si>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</si>
  <si>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</si>
  <si>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</si>
  <si>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</si>
  <si>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</si>
  <si>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</si>
  <si>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</si>
  <si>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</si>
  <si>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</si>
  <si>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</si>
  <si>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</si>
  <si>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</si>
  <si>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</si>
  <si>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</si>
  <si>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</si>
  <si>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</si>
  <si>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</si>
  <si>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</si>
  <si>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</si>
  <si>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</si>
  <si>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</si>
  <si>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</si>
  <si>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</si>
  <si>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</si>
  <si>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</si>
  <si>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</si>
  <si>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</si>
  <si>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</si>
  <si>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</si>
  <si>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</si>
  <si>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</si>
  <si>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</si>
  <si>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</si>
  <si>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</si>
  <si>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</si>
  <si>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</si>
  <si>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</si>
  <si>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</si>
  <si>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</si>
  <si>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</si>
  <si>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</si>
  <si>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</si>
  <si>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</si>
  <si>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</si>
  <si>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</si>
  <si>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</si>
  <si>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</si>
  <si>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</si>
  <si>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</si>
  <si>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</si>
  <si>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</si>
  <si>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</si>
  <si>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</si>
  <si>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</si>
  <si>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</si>
  <si>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</si>
  <si>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</si>
  <si>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</si>
  <si>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</si>
  <si>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</si>
  <si>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</si>
  <si>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</si>
  <si>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</si>
  <si>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</si>
  <si>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</si>
  <si>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</si>
  <si>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</si>
  <si>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</si>
  <si>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</si>
  <si>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</si>
  <si>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</si>
  <si>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</si>
  <si>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</si>
  <si>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</si>
  <si>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</si>
  <si>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</si>
  <si>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</si>
  <si>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</si>
  <si>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</si>
  <si>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</si>
  <si>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</si>
  <si>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</si>
  <si>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</si>
  <si>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</si>
  <si>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</si>
  <si>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</si>
  <si>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</si>
  <si>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</si>
  <si>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</si>
  <si>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</si>
  <si>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</si>
  <si>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</si>
  <si>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</si>
  <si>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</si>
  <si>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</si>
  <si>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</si>
  <si>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</si>
  <si>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</si>
  <si>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</si>
  <si>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</si>
  <si>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</si>
  <si>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</si>
  <si>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</si>
  <si>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</si>
  <si>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</si>
  <si>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</si>
  <si>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</si>
  <si>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</si>
  <si>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</si>
  <si>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</si>
  <si>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</si>
  <si>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</si>
  <si>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</si>
  <si>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</si>
  <si>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</si>
  <si>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</si>
  <si>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</si>
  <si>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</si>
  <si>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</si>
  <si>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</si>
  <si>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</si>
  <si>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</si>
  <si>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</si>
  <si>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</si>
  <si>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</si>
  <si>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</si>
  <si>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</si>
  <si>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</si>
  <si>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</si>
  <si>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</si>
  <si>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</si>
  <si>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</si>
  <si>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</si>
  <si>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</si>
  <si>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</si>
  <si>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</si>
  <si>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</si>
  <si>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</si>
  <si>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</si>
  <si>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</si>
  <si>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</si>
  <si>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</si>
  <si>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</si>
  <si>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</si>
  <si>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</si>
  <si>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</si>
  <si>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</si>
  <si>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</si>
  <si>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</si>
  <si>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</si>
  <si>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</si>
  <si>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</si>
  <si>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</si>
  <si>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</si>
  <si>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</si>
  <si>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</si>
  <si>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</si>
  <si>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</si>
  <si>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</si>
  <si>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</si>
  <si>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</si>
  <si>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</si>
  <si>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</si>
  <si>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</si>
  <si>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</si>
  <si>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</si>
  <si>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</si>
  <si>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</si>
  <si>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</si>
  <si>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</si>
  <si>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</si>
  <si>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</si>
  <si>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</si>
  <si>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</si>
  <si>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</si>
  <si>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</si>
  <si>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</si>
  <si>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</si>
  <si>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</si>
  <si>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</si>
  <si>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</si>
  <si>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</si>
  <si>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</si>
  <si>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</si>
  <si>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</si>
  <si>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</si>
  <si>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</si>
  <si>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</si>
  <si>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</si>
  <si>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</si>
  <si>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</si>
  <si>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</si>
  <si>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</si>
  <si>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</si>
  <si>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</si>
  <si>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</si>
  <si>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</si>
  <si>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</si>
  <si>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</si>
  <si>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</si>
  <si>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</si>
  <si>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</si>
  <si>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</si>
  <si>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</si>
  <si>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</si>
  <si>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</si>
  <si>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</si>
  <si>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</si>
  <si>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</si>
  <si>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</si>
  <si>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</si>
  <si>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</si>
  <si>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</si>
  <si>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</si>
  <si>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</si>
  <si>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</si>
  <si>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</si>
  <si>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</si>
  <si>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</si>
  <si>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</si>
  <si>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</si>
  <si>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</si>
  <si>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</si>
  <si>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</si>
  <si>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</si>
  <si>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</si>
  <si>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</si>
  <si>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</si>
  <si>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</si>
  <si>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</si>
  <si>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</si>
  <si>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</si>
  <si>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</si>
  <si>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</si>
  <si>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</si>
  <si>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</si>
  <si>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</si>
  <si>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</si>
  <si>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</si>
  <si>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</si>
  <si>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</si>
  <si>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</si>
  <si>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</si>
  <si>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</si>
  <si>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</si>
  <si>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</si>
  <si>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</si>
  <si>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</si>
  <si>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</si>
  <si>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</si>
  <si>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</si>
  <si>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</si>
  <si>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</si>
  <si>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</si>
  <si>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</si>
  <si>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</si>
  <si>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</si>
  <si>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</si>
  <si>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</si>
  <si>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</si>
  <si>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</si>
  <si>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</si>
  <si>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</si>
  <si>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</si>
  <si>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</si>
  <si>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</si>
  <si>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</si>
  <si>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</si>
  <si>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</si>
  <si>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</si>
  <si>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</si>
  <si>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</si>
  <si>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</si>
  <si>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</si>
  <si>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</si>
  <si>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</si>
  <si>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</si>
  <si>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</si>
  <si>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</si>
  <si>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</si>
  <si>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</si>
  <si>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</si>
  <si>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</si>
  <si>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</si>
  <si>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</si>
  <si>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</si>
  <si>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</si>
  <si>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</si>
  <si>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</si>
  <si>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</si>
  <si>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</si>
  <si>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</si>
  <si>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</si>
  <si>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</si>
  <si>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</si>
  <si>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</si>
  <si>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</si>
  <si>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</si>
  <si>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</si>
  <si>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</si>
  <si>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</si>
  <si>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</si>
  <si>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</si>
  <si>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</si>
  <si>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</si>
  <si>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</si>
  <si>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</si>
  <si>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</si>
  <si>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</si>
  <si>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</si>
  <si>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</si>
  <si>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</si>
  <si>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</si>
  <si>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</si>
  <si>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</si>
  <si>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</si>
  <si>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</si>
  <si>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</si>
  <si>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</si>
  <si>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</si>
  <si>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</si>
  <si>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</si>
  <si>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</si>
  <si>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</si>
  <si>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</si>
  <si>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</si>
  <si>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</si>
  <si>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</si>
  <si>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</si>
  <si>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</si>
  <si>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</si>
  <si>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</si>
  <si>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</si>
  <si>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</si>
  <si>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</si>
  <si>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</si>
  <si>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</si>
  <si>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</si>
  <si>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</si>
  <si>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</si>
  <si>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</si>
  <si>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</si>
  <si>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</si>
  <si>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</si>
  <si>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</si>
  <si>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</si>
  <si>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</si>
  <si>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</si>
  <si>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</si>
  <si>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</si>
  <si>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</si>
  <si>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</si>
  <si>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</si>
  <si>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</si>
  <si>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</si>
  <si>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</si>
  <si>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</si>
  <si>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</si>
  <si>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</si>
  <si>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</si>
  <si>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</si>
  <si>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</si>
  <si>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</si>
  <si>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</si>
  <si>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</si>
  <si>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</si>
  <si>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</si>
  <si>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</si>
  <si>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</si>
  <si>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</si>
  <si>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</si>
  <si>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</si>
  <si>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</si>
  <si>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</si>
  <si>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</si>
  <si>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</si>
  <si>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</si>
  <si>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</si>
  <si>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</si>
  <si>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</si>
  <si>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</si>
  <si>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</si>
  <si>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</si>
  <si>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</si>
  <si>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</si>
  <si>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</si>
  <si>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</si>
  <si>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</si>
  <si>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</si>
  <si>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</si>
  <si>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</si>
  <si>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</si>
  <si>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</si>
  <si>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</si>
  <si>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</si>
  <si>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</si>
  <si>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</si>
  <si>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</si>
  <si>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</si>
  <si>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</si>
  <si>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</si>
  <si>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</si>
  <si>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</si>
  <si>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</si>
  <si>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</si>
  <si>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</si>
  <si>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</si>
  <si>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</si>
  <si>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</si>
  <si>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</si>
  <si>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</si>
  <si>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</si>
  <si>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</si>
  <si>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</si>
  <si>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</si>
  <si>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</si>
  <si>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</si>
  <si>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</si>
  <si>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</si>
  <si>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</si>
  <si>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</si>
  <si>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</si>
  <si>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</si>
  <si>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</si>
  <si>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</si>
  <si>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</si>
  <si>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</si>
  <si>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</si>
  <si>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</si>
  <si>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</si>
  <si>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</si>
  <si>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</si>
  <si>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</si>
  <si>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</si>
  <si>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</si>
  <si>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</si>
  <si>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</si>
  <si>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</si>
  <si>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</si>
  <si>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</si>
  <si>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</si>
  <si>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</si>
  <si>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</si>
  <si>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</si>
  <si>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</si>
  <si>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</si>
  <si>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</si>
  <si>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</si>
  <si>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</si>
  <si>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</si>
  <si>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</si>
  <si>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</si>
  <si>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</si>
  <si>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</si>
  <si>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</si>
  <si>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</si>
  <si>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</si>
  <si>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</si>
  <si>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</si>
  <si>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</si>
  <si>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</si>
  <si>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</si>
  <si>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</si>
  <si>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</si>
  <si>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</si>
  <si>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</si>
  <si>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</si>
  <si>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</si>
  <si>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</si>
  <si>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</si>
  <si>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</si>
  <si>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</si>
  <si>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</si>
  <si>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</si>
  <si>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</si>
  <si>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</si>
  <si>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</si>
  <si>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</si>
  <si>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</si>
  <si>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</si>
  <si>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</si>
  <si>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</si>
  <si>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</si>
  <si>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</si>
  <si>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</si>
  <si>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</si>
  <si>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</si>
  <si>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</si>
  <si>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</si>
  <si>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</si>
  <si>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</si>
  <si>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</si>
  <si>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</si>
  <si>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</si>
  <si>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</si>
  <si>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</si>
  <si>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</si>
  <si>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</si>
  <si>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</si>
  <si>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</si>
  <si>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</si>
  <si>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</si>
  <si>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</si>
  <si>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</si>
  <si>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</si>
  <si>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</si>
  <si>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</si>
  <si>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</si>
  <si>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</si>
  <si>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</si>
  <si>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</si>
  <si>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</si>
  <si>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</si>
  <si>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</si>
  <si>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</si>
  <si>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</si>
  <si>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</si>
  <si>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</si>
  <si>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</si>
  <si>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</si>
  <si>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</si>
  <si>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</si>
  <si>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</si>
  <si>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</si>
  <si>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</si>
  <si>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</si>
  <si>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</si>
  <si>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</si>
  <si>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</si>
  <si>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</si>
  <si>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</si>
  <si>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</si>
  <si>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</si>
  <si>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</si>
  <si>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</si>
  <si>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</si>
  <si>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</si>
  <si>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</si>
  <si>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</si>
  <si>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</si>
  <si>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</si>
  <si>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</si>
  <si>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</si>
  <si>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</si>
  <si>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</si>
  <si>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</si>
  <si>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</si>
  <si>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</si>
  <si>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</si>
  <si>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</si>
  <si>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</si>
  <si>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</si>
  <si>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</si>
  <si>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</si>
  <si>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</si>
  <si>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</si>
  <si>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</si>
  <si>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</si>
  <si>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</si>
  <si>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</si>
  <si>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</si>
  <si>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</si>
  <si>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</si>
  <si>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</si>
  <si>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</si>
  <si>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</si>
  <si>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</si>
  <si>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</si>
  <si>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</si>
  <si>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</si>
  <si>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</si>
  <si>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</si>
  <si>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</si>
  <si>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</si>
  <si>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</si>
  <si>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</si>
  <si>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</si>
  <si>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</si>
  <si>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</si>
  <si>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</si>
  <si>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</si>
  <si>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</si>
  <si>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</si>
  <si>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</si>
  <si>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</si>
  <si>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</si>
  <si>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</si>
  <si>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</si>
  <si>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</si>
  <si>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</si>
  <si>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</si>
  <si>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</si>
  <si>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</si>
  <si>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</si>
  <si>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</si>
  <si>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</si>
  <si>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</si>
  <si>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</si>
  <si>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</si>
  <si>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</si>
  <si>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</si>
  <si>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</si>
  <si>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</si>
  <si>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</si>
  <si>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</si>
  <si>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</si>
  <si>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</si>
  <si>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</si>
  <si>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</si>
  <si>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</si>
  <si>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</si>
  <si>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</si>
  <si>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</si>
  <si>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</si>
  <si>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</si>
  <si>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</si>
  <si>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</si>
  <si>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</si>
  <si>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</si>
  <si>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</si>
  <si>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</si>
  <si>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</si>
  <si>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</si>
  <si>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</si>
  <si>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</si>
  <si>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</si>
  <si>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</si>
  <si>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</si>
  <si>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</si>
  <si>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</si>
  <si>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</si>
  <si>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</si>
  <si>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</si>
  <si>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</si>
  <si>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</si>
  <si>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</si>
  <si>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</si>
  <si>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</si>
  <si>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</si>
  <si>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</si>
  <si>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</si>
  <si>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</si>
  <si>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</si>
  <si>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</si>
  <si>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</si>
  <si>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</si>
  <si>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</si>
  <si>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</si>
  <si>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</si>
  <si>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</si>
  <si>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</si>
  <si>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</si>
  <si>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</si>
  <si>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</si>
  <si>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</si>
  <si>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</si>
  <si>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</si>
  <si>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</si>
  <si>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</si>
  <si>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</si>
  <si>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</si>
  <si>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</si>
  <si>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</si>
  <si>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</si>
  <si>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</si>
  <si>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</si>
  <si>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</si>
  <si>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</si>
  <si>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</si>
  <si>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</si>
  <si>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</si>
  <si>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</si>
  <si>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</si>
  <si>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</si>
  <si>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</si>
  <si>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</si>
  <si>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</si>
  <si>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</si>
  <si>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</si>
  <si>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</si>
  <si>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</si>
  <si>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</si>
  <si>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</si>
  <si>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</si>
  <si>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</si>
  <si>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</si>
  <si>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</si>
  <si>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</si>
  <si>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</si>
  <si>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</si>
  <si>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</si>
  <si>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</si>
  <si>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</si>
  <si>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</si>
  <si>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</si>
  <si>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</si>
  <si>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</si>
  <si>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</si>
  <si>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</si>
  <si>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</si>
  <si>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</si>
  <si>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</si>
  <si>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</si>
  <si>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</si>
  <si>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</si>
  <si>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</si>
  <si>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</si>
  <si>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</si>
  <si>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</si>
  <si>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</si>
  <si>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</si>
  <si>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</si>
  <si>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</si>
  <si>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</si>
  <si>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</si>
  <si>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</si>
  <si>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</si>
  <si>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</si>
  <si>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</si>
  <si>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</si>
  <si>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</si>
  <si>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</si>
  <si>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</si>
  <si>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</si>
  <si>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</si>
  <si>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</si>
  <si>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</si>
  <si>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</si>
  <si>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</si>
  <si>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</si>
  <si>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</si>
  <si>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</si>
  <si>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</si>
  <si>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</si>
  <si>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</si>
  <si>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</si>
  <si>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</si>
  <si>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</si>
  <si>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</si>
  <si>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</si>
  <si>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</si>
  <si>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</si>
  <si>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</si>
  <si>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</si>
  <si>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</si>
  <si>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</si>
  <si>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</si>
  <si>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</si>
  <si>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</si>
  <si>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</si>
  <si>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</si>
  <si>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</si>
  <si>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</si>
  <si>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</si>
  <si>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</si>
  <si>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</si>
  <si>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</si>
  <si>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</si>
  <si>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</si>
  <si>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</si>
  <si>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</si>
  <si>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</si>
  <si>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</si>
  <si>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</si>
  <si>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</si>
  <si>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</si>
  <si>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</si>
  <si>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</si>
  <si>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</si>
  <si>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</si>
  <si>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</si>
  <si>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</si>
  <si>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</si>
  <si>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</si>
  <si>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</si>
  <si>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</si>
  <si>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</si>
  <si>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</si>
  <si>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</si>
  <si>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</si>
  <si>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</si>
  <si>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</si>
  <si>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</si>
  <si>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</si>
  <si>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</si>
  <si>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</si>
  <si>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</si>
  <si>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</si>
  <si>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</si>
  <si>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</si>
  <si>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</si>
  <si>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</si>
  <si>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</si>
  <si>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</si>
  <si>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</si>
  <si>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</si>
  <si>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</si>
  <si>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</si>
  <si>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</si>
  <si>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</si>
  <si>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</si>
  <si>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</si>
  <si>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</si>
  <si>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</si>
  <si>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</si>
  <si>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</si>
  <si>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</si>
  <si>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</si>
  <si>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</si>
  <si>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</si>
  <si>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</si>
  <si>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</si>
  <si>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</si>
  <si>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</si>
  <si>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</si>
  <si>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</si>
  <si>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</si>
  <si>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</si>
  <si>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</si>
  <si>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</si>
  <si>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</si>
  <si>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</si>
  <si>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</si>
  <si>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</si>
  <si>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</si>
  <si>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</si>
  <si>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</si>
  <si>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</si>
  <si>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</si>
  <si>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</si>
  <si>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</si>
  <si>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</si>
  <si>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</si>
  <si>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</si>
  <si>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</si>
  <si>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</si>
  <si>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</si>
  <si>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</si>
  <si>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</si>
  <si>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</si>
  <si>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</si>
  <si>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</si>
  <si>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</si>
  <si>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</si>
  <si>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</si>
  <si>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</si>
  <si>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</si>
  <si>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</si>
  <si>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</si>
  <si>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</si>
  <si>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</si>
  <si>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</si>
  <si>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</si>
  <si>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</si>
  <si>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</si>
  <si>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</si>
  <si>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</si>
  <si>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</si>
  <si>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</si>
  <si>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</si>
  <si>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</si>
  <si>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</si>
  <si>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</si>
  <si>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</si>
  <si>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</si>
  <si>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</si>
  <si>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</si>
  <si>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</si>
  <si>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</si>
  <si>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</si>
  <si>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</si>
  <si>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</si>
  <si>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</si>
  <si>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</si>
  <si>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</si>
  <si>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</si>
  <si>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</si>
  <si>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</si>
  <si>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</si>
  <si>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</si>
  <si>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</si>
  <si>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</si>
  <si>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</si>
  <si>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</si>
  <si>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</si>
  <si>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</si>
  <si>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</si>
  <si>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</si>
  <si>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</si>
  <si>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</si>
  <si>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</si>
  <si>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</si>
  <si>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</si>
  <si>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</si>
  <si>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</si>
  <si>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</si>
  <si>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</si>
  <si>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</si>
  <si>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</si>
  <si>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</si>
  <si>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</si>
  <si>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</si>
  <si>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</si>
  <si>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</si>
  <si>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</si>
  <si>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</si>
  <si>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</si>
  <si>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</si>
  <si>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</si>
  <si>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</si>
  <si>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</si>
  <si>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</si>
  <si>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</si>
  <si>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</si>
  <si>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</si>
  <si>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</si>
  <si>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</si>
  <si>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</si>
  <si>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</si>
  <si>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</si>
  <si>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</si>
  <si>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</si>
  <si>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</si>
  <si>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</si>
  <si>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</si>
  <si>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</si>
  <si>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</si>
  <si>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</si>
  <si>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</si>
  <si>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</si>
  <si>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</si>
  <si>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</si>
  <si>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</si>
  <si>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</si>
  <si>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</si>
  <si>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</si>
  <si>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</si>
  <si>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</si>
  <si>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</si>
  <si>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</si>
  <si>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</si>
  <si>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</si>
  <si>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</si>
  <si>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</si>
  <si>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</si>
  <si>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</si>
  <si>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</si>
  <si>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</si>
  <si>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</si>
  <si>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</si>
  <si>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</si>
  <si>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</si>
  <si>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</si>
  <si>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</si>
  <si>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</si>
  <si>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</si>
  <si>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</si>
  <si>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</si>
  <si>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</si>
  <si>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</si>
  <si>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</si>
  <si>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</si>
  <si>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</si>
  <si>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</si>
  <si>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</si>
  <si>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</si>
  <si>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</si>
  <si>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</si>
  <si>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</si>
  <si>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</si>
  <si>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</si>
  <si>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</si>
  <si>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</si>
  <si>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</si>
  <si>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</si>
  <si>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</si>
  <si>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</si>
  <si>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</si>
  <si>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</si>
  <si>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</si>
  <si>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</si>
  <si>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</si>
  <si>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</si>
  <si>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</si>
  <si>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</si>
  <si>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</si>
  <si>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</si>
  <si>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</si>
  <si>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</si>
  <si>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</si>
  <si>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</si>
  <si>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</si>
  <si>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</si>
  <si>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</si>
  <si>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</si>
  <si>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</si>
  <si>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</si>
  <si>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</si>
  <si>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</si>
  <si>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</si>
  <si>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</si>
  <si>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</si>
  <si>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</si>
  <si>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</si>
  <si>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</si>
  <si>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</si>
  <si>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</si>
  <si>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</si>
  <si>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</si>
  <si>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</si>
  <si>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</si>
  <si>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</si>
  <si>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</si>
  <si>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</si>
  <si>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</si>
  <si>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</si>
  <si>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</si>
  <si>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</si>
  <si>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</si>
  <si>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</si>
  <si>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</si>
  <si>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</si>
  <si>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</si>
  <si>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</si>
  <si>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</si>
  <si>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</si>
  <si>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</si>
  <si>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</si>
  <si>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</si>
  <si>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</si>
  <si>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</si>
  <si>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</si>
  <si>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</si>
  <si>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</si>
  <si>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</si>
  <si>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</si>
  <si>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</si>
  <si>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</si>
  <si>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</si>
  <si>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</si>
  <si>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</si>
  <si>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</si>
  <si>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</si>
  <si>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</si>
  <si>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</si>
  <si>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</si>
  <si>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</si>
  <si>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</si>
  <si>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</si>
  <si>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</si>
  <si>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</si>
  <si>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</si>
  <si>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</si>
  <si>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</si>
  <si>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</si>
  <si>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</si>
  <si>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</si>
  <si>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</si>
  <si>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</si>
  <si>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</si>
  <si>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</si>
  <si>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</si>
  <si>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</si>
  <si>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</si>
  <si>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</si>
  <si>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</si>
  <si>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</si>
  <si>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</si>
  <si>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</si>
  <si>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</si>
  <si>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</si>
  <si>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</si>
  <si>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</si>
  <si>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</si>
  <si>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</si>
  <si>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</si>
  <si>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</si>
  <si>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</si>
  <si>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</si>
  <si>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</si>
  <si>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</si>
  <si>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</si>
  <si>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</si>
  <si>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</si>
  <si>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</si>
  <si>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</si>
  <si>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</si>
  <si>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</si>
  <si>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</si>
  <si>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</si>
  <si>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</si>
  <si>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</si>
  <si>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</si>
  <si>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</si>
  <si>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</si>
  <si>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</si>
  <si>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</si>
  <si>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</si>
  <si>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</si>
  <si>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</si>
  <si>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</si>
  <si>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</si>
  <si>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</si>
  <si>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</si>
  <si>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</si>
  <si>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</si>
  <si>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</si>
  <si>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</si>
  <si>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</si>
  <si>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</si>
  <si>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</si>
  <si>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</si>
  <si>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</si>
  <si>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</si>
  <si>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</si>
  <si>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</si>
  <si>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</si>
  <si>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</si>
  <si>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</si>
  <si>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</si>
  <si>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</si>
  <si>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</si>
  <si>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</si>
  <si>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</si>
  <si>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</si>
  <si>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</si>
  <si>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</si>
  <si>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</si>
  <si>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</si>
  <si>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</si>
  <si>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</si>
  <si>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</si>
  <si>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</si>
  <si>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</si>
  <si>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</si>
  <si>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</si>
  <si>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</si>
  <si>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</si>
  <si>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</si>
  <si>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</si>
  <si>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</si>
  <si>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</si>
  <si>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</si>
  <si>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</si>
  <si>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</si>
  <si>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</si>
  <si>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</si>
  <si>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</si>
  <si>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</si>
  <si>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</si>
  <si>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</si>
  <si>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</si>
  <si>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</si>
  <si>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</si>
  <si>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</si>
  <si>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</si>
  <si>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</si>
  <si>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</si>
  <si>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</si>
  <si>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</si>
  <si>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</si>
  <si>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</si>
  <si>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</si>
  <si>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</si>
  <si>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</si>
  <si>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</si>
  <si>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</si>
  <si>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</si>
  <si>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</si>
  <si>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</si>
  <si>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</si>
  <si>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</si>
  <si>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</si>
  <si>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</si>
  <si>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</si>
  <si>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</si>
  <si>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</si>
  <si>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</si>
  <si>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</si>
  <si>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</si>
  <si>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</si>
  <si>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</si>
  <si>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</si>
  <si>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</si>
  <si>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</si>
  <si>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</si>
  <si>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</si>
  <si>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</si>
  <si>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</si>
  <si>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</si>
  <si>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</si>
  <si>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</si>
  <si>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</si>
  <si>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</si>
  <si>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</si>
  <si>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</si>
  <si>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</si>
  <si>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</si>
  <si>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</si>
  <si>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</si>
  <si>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</si>
  <si>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</si>
  <si>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</si>
  <si>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</si>
  <si>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</si>
  <si>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</si>
  <si>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</si>
  <si>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</si>
  <si>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</si>
  <si>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</si>
  <si>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</si>
  <si>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</si>
  <si>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</si>
  <si>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</si>
  <si>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</si>
  <si>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</si>
  <si>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</si>
  <si>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</si>
  <si>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</si>
  <si>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</si>
  <si>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</si>
  <si>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</si>
  <si>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</si>
  <si>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</si>
  <si>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</si>
  <si>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</si>
  <si>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</si>
  <si>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</si>
  <si>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</si>
  <si>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</si>
  <si>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</si>
  <si>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</si>
  <si>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</si>
  <si>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</si>
  <si>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</si>
  <si>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</si>
  <si>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</si>
  <si>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</si>
  <si>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</si>
  <si>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</si>
  <si>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</si>
  <si>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</si>
  <si>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</si>
  <si>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</si>
  <si>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</si>
  <si>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</si>
  <si>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</si>
  <si>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</si>
  <si>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</si>
  <si>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</si>
  <si>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</si>
  <si>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</si>
  <si>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</si>
  <si>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</si>
  <si>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</si>
  <si>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</si>
  <si>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</si>
  <si>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</si>
  <si>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</si>
  <si>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</si>
  <si>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</si>
  <si>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</si>
  <si>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</si>
  <si>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</si>
  <si>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</si>
  <si>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</si>
  <si>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</si>
  <si>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</si>
  <si>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</si>
  <si>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</si>
  <si>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</si>
  <si>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</si>
  <si>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</si>
  <si>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</si>
  <si>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</si>
  <si>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</si>
  <si>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</si>
  <si>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</si>
  <si>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</si>
  <si>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</si>
  <si>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</si>
  <si>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</si>
  <si>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</si>
  <si>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</si>
  <si>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</si>
  <si>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</si>
  <si>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</si>
  <si>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</si>
  <si>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</si>
  <si>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</si>
  <si>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</si>
  <si>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</si>
  <si>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</si>
  <si>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</si>
  <si>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</si>
  <si>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</si>
  <si>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</si>
  <si>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</si>
  <si>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</si>
  <si>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</si>
  <si>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</si>
  <si>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</si>
  <si>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</si>
  <si>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</si>
  <si>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</si>
  <si>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</si>
  <si>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</si>
  <si>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</si>
  <si>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</si>
  <si>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</si>
  <si>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</si>
  <si>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</si>
  <si>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</si>
  <si>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</si>
  <si>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</si>
  <si>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</si>
  <si>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</si>
  <si>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</si>
  <si>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</si>
  <si>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</si>
  <si>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</si>
  <si>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</si>
  <si>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</si>
  <si>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</si>
  <si>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</si>
  <si>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</si>
  <si>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</si>
  <si>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</si>
  <si>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</si>
  <si>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</si>
  <si>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</si>
  <si>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</si>
  <si>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</si>
  <si>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</si>
  <si>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</si>
  <si>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</si>
  <si>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</si>
  <si>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</si>
  <si>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</si>
  <si>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</si>
  <si>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</si>
  <si>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</si>
  <si>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</si>
  <si>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</si>
  <si>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</si>
  <si>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</si>
  <si>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</si>
  <si>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</si>
  <si>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</si>
  <si>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</si>
  <si>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</si>
  <si>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</si>
  <si>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</si>
  <si>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</si>
  <si>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</si>
  <si>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</si>
  <si>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</si>
  <si>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</si>
  <si>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</si>
  <si>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</si>
  <si>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</si>
  <si>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</si>
  <si>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</si>
  <si>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</si>
  <si>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</si>
  <si>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</si>
  <si>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</si>
  <si>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</si>
  <si>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</si>
  <si>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</si>
  <si>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</si>
  <si>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</si>
  <si>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</si>
  <si>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</si>
  <si>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</si>
  <si>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</si>
  <si>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</si>
  <si>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</si>
  <si>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</si>
  <si>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</si>
  <si>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</si>
  <si>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</si>
  <si>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</si>
  <si>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</si>
  <si>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</si>
  <si>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</si>
  <si>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</si>
  <si>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</si>
  <si>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</si>
  <si>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</si>
  <si>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</si>
  <si>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</si>
  <si>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</si>
  <si>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</si>
  <si>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</si>
  <si>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</si>
  <si>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</si>
  <si>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</si>
  <si>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</si>
  <si>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</si>
  <si>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</si>
  <si>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</si>
  <si>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</si>
  <si>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</si>
  <si>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</si>
  <si>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</si>
  <si>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</si>
  <si>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</si>
  <si>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</si>
  <si>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</si>
  <si>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</si>
  <si>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</si>
  <si>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</si>
  <si>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</si>
  <si>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</si>
  <si>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</si>
  <si>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</si>
  <si>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</si>
  <si>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</si>
  <si>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</si>
  <si>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</si>
  <si>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</si>
  <si>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</si>
  <si>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</si>
  <si>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</si>
  <si>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</si>
  <si>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</si>
  <si>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</si>
  <si>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</si>
  <si>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</si>
  <si>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</si>
  <si>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</si>
  <si>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</si>
  <si>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</si>
  <si>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</si>
  <si>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</si>
  <si>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</si>
  <si>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</si>
  <si>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</si>
  <si>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</si>
  <si>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</si>
  <si>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</si>
  <si>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</si>
  <si>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</si>
  <si>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</si>
  <si>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</si>
  <si>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</si>
  <si>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</si>
  <si>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</si>
  <si>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</si>
  <si>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</si>
  <si>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</si>
  <si>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</si>
  <si>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</si>
  <si>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</si>
  <si>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</si>
  <si>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</si>
  <si>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</si>
  <si>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</si>
  <si>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</si>
  <si>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</si>
  <si>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</si>
  <si>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</si>
  <si>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</si>
  <si>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</si>
  <si>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</si>
  <si>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</si>
  <si>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</si>
  <si>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</si>
  <si>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</si>
  <si>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</si>
  <si>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</si>
  <si>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</si>
  <si>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</si>
  <si>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</si>
  <si>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</si>
  <si>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</si>
  <si>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</si>
  <si>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</si>
  <si>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</si>
  <si>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</si>
  <si>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</si>
  <si>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</si>
  <si>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</si>
  <si>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</si>
  <si>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</si>
  <si>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</si>
  <si>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</si>
  <si>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</si>
  <si>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</si>
  <si>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</si>
  <si>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</si>
  <si>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</si>
  <si>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</si>
  <si>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</si>
  <si>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</si>
  <si>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</si>
  <si>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</si>
  <si>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</si>
  <si>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</si>
  <si>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</si>
  <si>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</si>
  <si>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</si>
  <si>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</si>
  <si>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</si>
  <si>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</si>
  <si>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</si>
  <si>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</si>
  <si>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</si>
  <si>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</si>
  <si>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</si>
  <si>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</si>
  <si>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</si>
  <si>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</si>
  <si>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</si>
  <si>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</si>
  <si>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</si>
  <si>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</si>
  <si>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</si>
  <si>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</si>
  <si>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</si>
  <si>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</si>
  <si>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</si>
  <si>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</si>
  <si>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</si>
  <si>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</si>
  <si>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</si>
  <si>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</si>
  <si>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</si>
  <si>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</si>
  <si>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</si>
  <si>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</si>
  <si>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</si>
  <si>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</si>
  <si>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</si>
  <si>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</si>
  <si>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</si>
  <si>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</si>
  <si>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</si>
  <si>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</si>
  <si>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</si>
  <si>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</si>
  <si>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</si>
  <si>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</si>
  <si>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</si>
  <si>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</si>
  <si>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</si>
  <si>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</si>
  <si>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</si>
  <si>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</si>
  <si>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</si>
  <si>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</si>
  <si>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</si>
  <si>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</si>
  <si>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</si>
  <si>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</si>
  <si>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</si>
  <si>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</si>
  <si>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</si>
  <si>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</si>
  <si>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</si>
  <si>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</si>
  <si>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</si>
  <si>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</si>
  <si>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</si>
  <si>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</si>
  <si>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</si>
  <si>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</si>
  <si>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</si>
  <si>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</si>
  <si>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</si>
  <si>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</si>
  <si>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</si>
  <si>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</si>
  <si>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</si>
  <si>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</si>
  <si>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</si>
  <si>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</si>
  <si>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</si>
  <si>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</si>
  <si>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</si>
  <si>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</si>
  <si>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</si>
  <si>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</si>
  <si>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</si>
  <si>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</si>
  <si>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</si>
  <si>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</si>
  <si>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</si>
  <si>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</si>
  <si>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</si>
  <si>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</si>
  <si>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</si>
  <si>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</si>
  <si>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</si>
  <si>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</si>
  <si>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</si>
  <si>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</si>
  <si>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</si>
  <si>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</si>
  <si>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</si>
  <si>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</si>
  <si>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</si>
  <si>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</si>
  <si>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</si>
  <si>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</si>
  <si>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</si>
  <si>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</si>
  <si>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</si>
  <si>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</si>
  <si>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</si>
  <si>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</si>
  <si>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</si>
  <si>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</si>
  <si>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</si>
  <si>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</si>
  <si>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</si>
  <si>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</si>
  <si>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</si>
  <si>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</si>
  <si>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</si>
  <si>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</si>
  <si>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</si>
  <si>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</si>
  <si>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</si>
  <si>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</si>
  <si>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</si>
  <si>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</si>
  <si>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</si>
  <si>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</si>
  <si>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</si>
  <si>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</si>
  <si>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</si>
  <si>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</si>
  <si>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</si>
  <si>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</si>
  <si>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</si>
  <si>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</si>
  <si>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</si>
  <si>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</si>
  <si>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</si>
  <si>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</si>
  <si>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</si>
  <si>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</si>
  <si>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</si>
  <si>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</si>
  <si>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</si>
  <si>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</si>
  <si>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</si>
  <si>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</si>
  <si>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</si>
  <si>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</si>
  <si>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</si>
  <si>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</si>
  <si>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</si>
  <si>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</si>
  <si>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</si>
  <si>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</si>
  <si>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</si>
  <si>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</si>
  <si>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</si>
  <si>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</si>
  <si>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</si>
  <si>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</si>
  <si>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</si>
  <si>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</si>
  <si>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</si>
  <si>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</si>
  <si>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</si>
  <si>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</si>
  <si>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</si>
  <si>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</si>
  <si>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</si>
  <si>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</si>
  <si>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</si>
  <si>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</si>
  <si>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</si>
  <si>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</si>
  <si>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</si>
  <si>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</si>
  <si>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</si>
  <si>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</si>
  <si>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</si>
  <si>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</si>
  <si>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</si>
  <si>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</si>
  <si>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</si>
  <si>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</si>
  <si>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</si>
  <si>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</si>
  <si>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</si>
  <si>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</si>
  <si>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</si>
  <si>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</si>
  <si>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</si>
  <si>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</si>
  <si>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</si>
  <si>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</si>
  <si>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</si>
  <si>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</si>
  <si>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</si>
  <si>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</si>
  <si>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</si>
  <si>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</si>
  <si>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</si>
  <si>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</si>
  <si>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</si>
  <si>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</si>
  <si>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</si>
  <si>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</si>
  <si>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</si>
  <si>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</si>
  <si>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</si>
  <si>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</si>
  <si>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</si>
  <si>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</si>
  <si>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</si>
  <si>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</si>
  <si>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</si>
  <si>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</si>
  <si>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</si>
  <si>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</si>
  <si>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</si>
  <si>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</si>
  <si>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</si>
  <si>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</si>
  <si>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</si>
  <si>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</si>
  <si>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</si>
  <si>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</si>
  <si>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</si>
  <si>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</si>
  <si>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</si>
  <si>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</si>
  <si>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</si>
  <si>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</si>
  <si>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</si>
  <si>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</si>
  <si>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</si>
  <si>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</si>
  <si>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</si>
  <si>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</si>
  <si>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</si>
  <si>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</si>
  <si>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</si>
  <si>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</si>
  <si>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</si>
  <si>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</si>
  <si>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</si>
  <si>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</si>
  <si>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</si>
  <si>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</si>
  <si>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</si>
  <si>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</si>
  <si>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</si>
  <si>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</si>
  <si>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</si>
  <si>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</si>
  <si>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</si>
  <si>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</si>
  <si>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</si>
  <si>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</si>
  <si>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</si>
  <si>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</si>
  <si>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</si>
  <si>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</si>
  <si>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</si>
  <si>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</si>
  <si>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</si>
  <si>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</si>
  <si>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</si>
  <si>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</si>
  <si>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</si>
  <si>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</si>
  <si>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</si>
  <si>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</si>
  <si>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</si>
  <si>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</si>
  <si>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</si>
  <si>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</si>
  <si>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</si>
  <si>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</si>
  <si>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</si>
  <si>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</si>
  <si>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</si>
  <si>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</si>
  <si>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</si>
  <si>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</si>
  <si>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</si>
  <si>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</si>
  <si>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</si>
  <si>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</si>
  <si>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</si>
  <si>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</si>
  <si>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</si>
  <si>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</si>
  <si>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</si>
  <si>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</si>
  <si>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</si>
  <si>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</si>
  <si>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</si>
  <si>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</si>
  <si>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</si>
  <si>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</si>
  <si>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</si>
  <si>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</si>
  <si>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</si>
  <si>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</si>
  <si>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</si>
  <si>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</si>
  <si>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</si>
  <si>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</si>
  <si>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</si>
  <si>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</si>
  <si>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</si>
  <si>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</si>
  <si>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</si>
  <si>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</si>
  <si>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</si>
  <si>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</si>
  <si>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</si>
  <si>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</si>
  <si>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</si>
  <si>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</si>
  <si>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</si>
  <si>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</si>
  <si>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</si>
  <si>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</si>
  <si>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</si>
  <si>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</si>
  <si>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</si>
  <si>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</si>
  <si>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</si>
  <si>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</si>
  <si>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</si>
  <si>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</si>
  <si>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</si>
  <si>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</si>
  <si>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</si>
  <si>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</si>
  <si>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</si>
  <si>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</si>
  <si>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</si>
  <si>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</si>
  <si>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</si>
  <si>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</si>
  <si>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</si>
  <si>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</si>
  <si>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</si>
  <si>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</si>
  <si>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</si>
  <si>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</si>
  <si>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</si>
  <si>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</si>
  <si>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</si>
  <si>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</si>
  <si>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</si>
  <si>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</si>
  <si>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</si>
  <si>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</si>
  <si>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</si>
  <si>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</si>
  <si>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</si>
  <si>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</si>
  <si>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</si>
  <si>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</si>
  <si>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</si>
  <si>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</si>
  <si>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</si>
  <si>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</si>
  <si>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</si>
  <si>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</si>
  <si>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</si>
  <si>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</si>
  <si>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</si>
  <si>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</si>
  <si>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</si>
  <si>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</si>
  <si>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</si>
  <si>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</si>
  <si>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</si>
  <si>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</si>
  <si>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</si>
  <si>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</si>
  <si>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</si>
  <si>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</si>
  <si>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</si>
  <si>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</si>
  <si>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</si>
  <si>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</si>
  <si>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</si>
  <si>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</si>
  <si>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</si>
  <si>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</si>
  <si>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</si>
  <si>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</si>
  <si>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</si>
  <si>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</si>
  <si>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</si>
  <si>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</si>
  <si>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</si>
  <si>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</si>
  <si>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</si>
  <si>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</si>
  <si>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</si>
  <si>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</si>
  <si>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</si>
  <si>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</si>
  <si>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</si>
  <si>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</si>
  <si>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</si>
  <si>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</si>
  <si>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</si>
  <si>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</si>
  <si>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</si>
  <si>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</si>
  <si>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</si>
  <si>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</si>
  <si>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</si>
  <si>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</si>
  <si>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</si>
  <si>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</si>
  <si>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</si>
  <si>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</si>
  <si>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</si>
  <si>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</si>
  <si>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</si>
  <si>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</si>
  <si>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</si>
  <si>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</si>
  <si>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</si>
  <si>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</si>
  <si>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</si>
  <si>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</si>
  <si>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</si>
  <si>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</si>
  <si>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</si>
  <si>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</si>
  <si>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</si>
  <si>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</si>
  <si>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</si>
  <si>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</si>
  <si>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</si>
  <si>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</si>
  <si>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</si>
  <si>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</si>
  <si>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</si>
  <si>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</si>
  <si>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</si>
  <si>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</si>
  <si>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</si>
  <si>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</si>
  <si>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</si>
  <si>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</si>
  <si>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</si>
  <si>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</si>
  <si>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</si>
  <si>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</si>
  <si>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</si>
  <si>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</si>
  <si>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</si>
  <si>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</si>
  <si>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</si>
  <si>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</si>
  <si>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</si>
  <si>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</si>
  <si>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</si>
  <si>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</si>
  <si>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</si>
  <si>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</si>
  <si>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</si>
  <si>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</si>
  <si>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</si>
  <si>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</si>
  <si>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</si>
  <si>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</si>
  <si>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</si>
  <si>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</si>
  <si>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</si>
  <si>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</si>
  <si>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</si>
  <si>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</si>
  <si>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</si>
  <si>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</si>
  <si>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</si>
  <si>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</si>
  <si>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</si>
  <si>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</si>
  <si>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</si>
  <si>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</si>
  <si>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</si>
  <si>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</si>
  <si>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</si>
  <si>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</si>
  <si>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</si>
  <si>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</si>
  <si>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</si>
  <si>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</si>
  <si>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</si>
  <si>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</si>
  <si>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</si>
  <si>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</si>
  <si>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</si>
  <si>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</si>
  <si>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</si>
  <si>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</si>
  <si>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</si>
  <si>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</si>
  <si>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</si>
  <si>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</si>
  <si>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</si>
  <si>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</si>
  <si>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</si>
  <si>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</si>
  <si>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</si>
  <si>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</si>
  <si>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</si>
  <si>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</si>
  <si>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</si>
  <si>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</si>
  <si>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</si>
  <si>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</si>
  <si>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</si>
  <si>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</si>
  <si>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</si>
  <si>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</si>
  <si>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</si>
  <si>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</si>
  <si>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</si>
  <si>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</si>
  <si>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</si>
  <si>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</si>
  <si>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</si>
  <si>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</si>
  <si>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</si>
  <si>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</si>
  <si>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</si>
  <si>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</si>
  <si>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</si>
  <si>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</si>
  <si>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</si>
  <si>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</si>
  <si>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</si>
  <si>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</si>
  <si>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</si>
  <si>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</si>
  <si>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</si>
  <si>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</si>
  <si>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</si>
  <si>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</si>
  <si>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</si>
  <si>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</si>
  <si>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</si>
  <si>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</si>
  <si>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</si>
  <si>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</si>
  <si>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</si>
  <si>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</si>
  <si>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</si>
  <si>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</si>
  <si>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</si>
  <si>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</si>
  <si>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</si>
  <si>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</si>
  <si>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</si>
  <si>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</si>
  <si>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</si>
  <si>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</si>
  <si>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</si>
  <si>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</si>
  <si>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</si>
  <si>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</si>
  <si>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</si>
  <si>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</si>
  <si>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</si>
  <si>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</si>
  <si>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</si>
  <si>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</si>
  <si>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</si>
  <si>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</si>
  <si>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</si>
  <si>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</si>
  <si>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</si>
  <si>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</si>
  <si>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</si>
  <si>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</si>
  <si>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</si>
  <si>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</si>
  <si>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</si>
  <si>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</si>
  <si>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</si>
  <si>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</si>
  <si>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</si>
  <si>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</si>
  <si>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</si>
  <si>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</si>
  <si>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</si>
  <si>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</si>
  <si>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</si>
  <si>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</si>
  <si>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</si>
  <si>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</si>
  <si>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</si>
  <si>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</si>
  <si>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</si>
  <si>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</si>
  <si>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</si>
  <si>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</si>
  <si>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</si>
  <si>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</si>
  <si>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</si>
  <si>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</si>
  <si>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</si>
  <si>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</si>
  <si>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</si>
  <si>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</si>
  <si>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</si>
  <si>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</si>
  <si>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</si>
  <si>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</si>
  <si>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</si>
  <si>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</si>
  <si>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</si>
  <si>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</si>
  <si>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</si>
  <si>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</si>
  <si>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</si>
  <si>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</si>
  <si>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</si>
  <si>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</si>
  <si>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</si>
  <si>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</si>
  <si>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</si>
  <si>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</si>
  <si>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</si>
  <si>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</si>
  <si>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</si>
  <si>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</si>
  <si>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</si>
  <si>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</si>
  <si>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</si>
  <si>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</si>
  <si>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</si>
  <si>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</si>
  <si>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</si>
  <si>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</si>
  <si>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</si>
  <si>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</si>
  <si>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</si>
  <si>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</si>
  <si>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</si>
  <si>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</si>
  <si>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</si>
  <si>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</si>
  <si>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</si>
  <si>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</si>
  <si>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</si>
  <si>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</si>
  <si>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</si>
  <si>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</si>
  <si>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</si>
  <si>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</si>
  <si>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</si>
  <si>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</si>
  <si>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</si>
  <si>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</si>
  <si>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</si>
  <si>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</si>
  <si>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</si>
  <si>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</si>
  <si>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</si>
  <si>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</si>
  <si>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</si>
  <si>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</si>
  <si>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</si>
  <si>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</si>
  <si>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</si>
  <si>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</si>
  <si>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</si>
  <si>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</si>
  <si>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</si>
  <si>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</si>
  <si>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</si>
  <si>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</si>
  <si>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</si>
  <si>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</si>
  <si>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</si>
  <si>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</si>
  <si>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</si>
  <si>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</si>
  <si>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</si>
  <si>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</si>
  <si>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</si>
  <si>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</si>
  <si>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</si>
  <si>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</si>
  <si>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</si>
  <si>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</si>
  <si>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</si>
  <si>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</si>
  <si>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</si>
  <si>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</si>
  <si>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</si>
  <si>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</si>
  <si>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</si>
  <si>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</si>
  <si>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</si>
  <si>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</si>
  <si>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</si>
  <si>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</si>
  <si>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</si>
  <si>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</si>
  <si>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</si>
  <si>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</si>
  <si>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</si>
  <si>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</si>
  <si>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</si>
  <si>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</si>
  <si>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</si>
  <si>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</si>
  <si>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</si>
  <si>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</si>
  <si>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</si>
  <si>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</si>
  <si>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</si>
  <si>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</si>
  <si>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</si>
  <si>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</si>
  <si>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</si>
  <si>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</si>
  <si>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</si>
  <si>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</si>
  <si>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</si>
  <si>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</si>
  <si>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</si>
  <si>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</si>
  <si>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</si>
  <si>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</si>
  <si>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</si>
  <si>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</si>
  <si>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</si>
  <si>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</si>
  <si>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</si>
  <si>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</si>
  <si>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</si>
  <si>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</si>
  <si>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</si>
  <si>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</si>
  <si>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</si>
  <si>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</si>
  <si>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</si>
  <si>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</si>
  <si>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</si>
  <si>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</si>
  <si>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</si>
  <si>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</si>
  <si>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</si>
  <si>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</si>
  <si>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</si>
  <si>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</si>
  <si>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</si>
  <si>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</si>
  <si>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</si>
  <si>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</si>
  <si>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</si>
  <si>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</si>
  <si>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</si>
  <si>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</si>
  <si>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</si>
  <si>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</si>
  <si>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</si>
  <si>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</si>
  <si>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</si>
  <si>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</si>
  <si>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</si>
  <si>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</si>
  <si>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</si>
  <si>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</si>
  <si>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</si>
  <si>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</si>
  <si>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</si>
  <si>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</si>
  <si>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</si>
  <si>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</si>
  <si>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</si>
  <si>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</si>
  <si>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</si>
  <si>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</si>
  <si>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</si>
  <si>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</si>
  <si>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</si>
  <si>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</si>
  <si>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</si>
  <si>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</si>
  <si>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</si>
  <si>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</si>
  <si>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</si>
  <si>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</si>
  <si>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</si>
  <si>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</si>
  <si>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</si>
  <si>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</si>
  <si>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</si>
  <si>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</si>
  <si>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</si>
  <si>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</si>
  <si>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</si>
  <si>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</si>
  <si>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</si>
  <si>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</si>
  <si>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</si>
  <si>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</si>
  <si>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</si>
  <si>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</si>
  <si>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</si>
  <si>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</si>
  <si>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</si>
  <si>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</si>
  <si>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</si>
  <si>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</si>
  <si>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</si>
  <si>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</si>
  <si>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</si>
  <si>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</si>
  <si>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</si>
  <si>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</si>
  <si>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</si>
  <si>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</si>
  <si>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</si>
  <si>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</si>
  <si>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</si>
  <si>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</si>
  <si>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</si>
  <si>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</si>
  <si>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</si>
  <si>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</si>
  <si>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</si>
  <si>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</si>
  <si>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</si>
  <si>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</si>
  <si>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</si>
  <si>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</si>
  <si>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</si>
  <si>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</si>
  <si>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</si>
  <si>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</si>
  <si>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</si>
  <si>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</si>
  <si>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</si>
  <si>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</si>
  <si>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</si>
  <si>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</si>
  <si>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</si>
  <si>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</si>
  <si>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</si>
  <si>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</si>
  <si>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</si>
  <si>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</si>
  <si>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</si>
  <si>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</si>
  <si>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</si>
  <si>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</si>
  <si>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</si>
  <si>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</si>
  <si>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</si>
  <si>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</si>
  <si>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</si>
  <si>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</si>
  <si>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</si>
  <si>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</si>
  <si>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</si>
  <si>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</si>
  <si>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</si>
  <si>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</si>
  <si>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</si>
  <si>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</si>
  <si>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</si>
  <si>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</si>
  <si>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</si>
  <si>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</si>
  <si>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</si>
  <si>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</si>
  <si>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</si>
  <si>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</si>
  <si>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</si>
  <si>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</si>
  <si>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</si>
  <si>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</si>
  <si>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</si>
  <si>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</si>
  <si>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</si>
  <si>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</si>
  <si>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</si>
  <si>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</si>
  <si>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</si>
  <si>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</si>
  <si>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</si>
  <si>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</si>
  <si>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</si>
  <si>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</si>
  <si>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</si>
  <si>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</si>
  <si>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</si>
  <si>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</si>
  <si>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</si>
  <si>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</si>
  <si>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</si>
  <si>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</si>
  <si>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</si>
  <si>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</si>
  <si>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</si>
  <si>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</si>
  <si>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</si>
  <si>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</si>
  <si>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</si>
  <si>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</si>
  <si>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</si>
  <si>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</si>
  <si>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</si>
  <si>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</si>
  <si>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</si>
  <si>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</si>
  <si>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</si>
  <si>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</si>
  <si>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</si>
  <si>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</si>
  <si>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</si>
  <si>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</si>
  <si>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</si>
  <si>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</si>
  <si>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</si>
  <si>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</si>
  <si>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</si>
  <si>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</si>
  <si>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</si>
  <si>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</si>
  <si>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</si>
  <si>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</si>
  <si>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</si>
  <si>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</si>
  <si>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</si>
  <si>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</si>
  <si>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</si>
  <si>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</si>
  <si>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</si>
  <si>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</si>
  <si>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</si>
  <si>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</si>
  <si>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</si>
  <si>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</si>
  <si>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</si>
  <si>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</si>
  <si>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</si>
  <si>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</si>
  <si>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</si>
  <si>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</si>
  <si>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</si>
  <si>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</si>
  <si>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</si>
  <si>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</si>
  <si>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</si>
  <si>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</si>
  <si>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</si>
  <si>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</si>
  <si>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</si>
  <si>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</si>
  <si>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</si>
  <si>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</si>
  <si>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</si>
  <si>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</si>
  <si>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</si>
  <si>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</si>
  <si>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</si>
  <si>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</si>
  <si>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</si>
  <si>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</si>
  <si>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</si>
  <si>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</si>
  <si>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</si>
  <si>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</si>
  <si>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</si>
  <si>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</si>
  <si>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</si>
  <si>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</si>
  <si>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</si>
  <si>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</si>
  <si>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</si>
  <si>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</si>
  <si>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</si>
  <si>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</si>
  <si>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</si>
  <si>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</si>
  <si>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</si>
  <si>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</si>
  <si>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</si>
  <si>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</si>
  <si>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</si>
  <si>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</si>
  <si>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</si>
  <si>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</si>
  <si>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</si>
  <si>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</si>
  <si>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</si>
  <si>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</si>
  <si>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</si>
  <si>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</si>
  <si>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</si>
  <si>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</si>
  <si>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</si>
  <si>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</si>
  <si>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</si>
  <si>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</si>
  <si>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</si>
  <si>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</si>
  <si>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</si>
  <si>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</si>
  <si>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</si>
  <si>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</si>
  <si>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</si>
  <si>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</si>
  <si>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</si>
  <si>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</si>
  <si>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</si>
  <si>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</si>
  <si>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</si>
  <si>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</si>
  <si>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</si>
  <si>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</si>
  <si>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</si>
  <si>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</si>
  <si>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</si>
  <si>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</si>
  <si>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</si>
  <si>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</si>
  <si>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</si>
  <si>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</si>
  <si>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</si>
  <si>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</si>
  <si>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</si>
  <si>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</si>
  <si>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</si>
  <si>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</si>
  <si>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</si>
  <si>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</si>
  <si>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</si>
  <si>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</si>
  <si>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</si>
  <si>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</si>
  <si>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</si>
  <si>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</si>
  <si>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</si>
  <si>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</si>
  <si>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</si>
  <si>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</si>
  <si>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</si>
  <si>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</si>
  <si>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</si>
  <si>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</si>
  <si>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</si>
  <si>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</si>
  <si>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</si>
  <si>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</si>
  <si>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</si>
  <si>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</si>
  <si>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</si>
  <si>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</si>
  <si>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</si>
  <si>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</si>
  <si>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</si>
  <si>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</si>
  <si>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</si>
  <si>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</si>
  <si>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</si>
  <si>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</si>
  <si>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</si>
  <si>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</si>
  <si>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</si>
  <si>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</si>
  <si>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</si>
  <si>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</si>
  <si>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</si>
  <si>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</si>
  <si>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</si>
  <si>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</si>
  <si>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</si>
  <si>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</si>
  <si>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</si>
  <si>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</si>
  <si>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</si>
  <si>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</si>
  <si>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</si>
  <si>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</si>
  <si>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</si>
  <si>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</si>
  <si>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</si>
  <si>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</si>
  <si>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</si>
  <si>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</si>
  <si>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</si>
  <si>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</si>
  <si>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</si>
  <si>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</si>
  <si>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</si>
  <si>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</si>
  <si>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</si>
  <si>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</si>
  <si>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</si>
  <si>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</si>
  <si>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</si>
  <si>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</si>
  <si>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</si>
  <si>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</si>
  <si>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</si>
  <si>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</si>
  <si>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</si>
  <si>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</si>
  <si>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</si>
  <si>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</si>
  <si>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</si>
  <si>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</si>
  <si>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</si>
  <si>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</si>
  <si>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</si>
  <si>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</si>
  <si>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</si>
  <si>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</si>
  <si>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</si>
  <si>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</si>
  <si>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</si>
  <si>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</si>
  <si>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</si>
  <si>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</si>
  <si>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</si>
  <si>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</si>
  <si>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</si>
  <si>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</si>
  <si>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</si>
  <si>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</si>
  <si>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</si>
  <si>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</si>
  <si>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</si>
  <si>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</si>
  <si>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</si>
  <si>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</si>
  <si>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</si>
  <si>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</si>
  <si>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</si>
  <si>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</si>
  <si>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</si>
  <si>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</si>
  <si>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</si>
  <si>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</si>
  <si>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</si>
  <si>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</si>
  <si>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</si>
  <si>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</si>
  <si>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</si>
  <si>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</si>
  <si>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</si>
  <si>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</si>
  <si>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</si>
  <si>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</si>
  <si>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</si>
  <si>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</si>
  <si>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</si>
  <si>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</si>
  <si>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</si>
  <si>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</si>
  <si>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</si>
  <si>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</si>
  <si>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</si>
  <si>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</si>
  <si>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</si>
  <si>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</si>
  <si>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</si>
  <si>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</si>
  <si>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</si>
  <si>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</si>
  <si>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</si>
  <si>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</si>
  <si>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</si>
  <si>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</si>
  <si>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</si>
  <si>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</si>
  <si>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</si>
  <si>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</si>
  <si>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</si>
  <si>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</si>
  <si>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</si>
  <si>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</si>
  <si>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</si>
  <si>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</si>
  <si>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</si>
  <si>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</si>
  <si>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</si>
  <si>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</si>
  <si>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</si>
  <si>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</si>
  <si>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</si>
  <si>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</si>
  <si>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</si>
  <si>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</si>
  <si>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</si>
  <si>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</si>
  <si>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</si>
  <si>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</si>
  <si>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</si>
  <si>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</si>
  <si>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</si>
  <si>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</si>
  <si>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</si>
  <si>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</si>
  <si>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</si>
  <si>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</si>
  <si>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</si>
  <si>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</si>
  <si>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</si>
  <si>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</si>
  <si>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</si>
  <si>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</si>
  <si>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</si>
  <si>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</si>
  <si>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</si>
  <si>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</si>
  <si>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</si>
  <si>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</si>
  <si>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</si>
  <si>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</si>
  <si>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</si>
  <si>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</si>
  <si>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</si>
  <si>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</si>
  <si>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</si>
  <si>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</si>
  <si>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</si>
  <si>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</si>
  <si>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</si>
  <si>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</si>
  <si>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</si>
  <si>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</si>
  <si>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</si>
  <si>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</si>
  <si>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</si>
  <si>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</si>
  <si>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</si>
  <si>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</si>
  <si>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</si>
  <si>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</si>
  <si>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</si>
  <si>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</si>
  <si>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</si>
  <si>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</si>
  <si>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</si>
  <si>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</si>
  <si>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</si>
  <si>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</si>
  <si>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</si>
  <si>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</si>
  <si>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</si>
  <si>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</si>
  <si>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</si>
  <si>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</si>
  <si>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</si>
  <si>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</si>
  <si>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</si>
  <si>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</si>
  <si>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</si>
  <si>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</si>
  <si>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</si>
  <si>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</si>
  <si>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</si>
  <si>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</si>
  <si>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</si>
  <si>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</si>
  <si>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</si>
  <si>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</si>
  <si>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</si>
  <si>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</si>
  <si>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</si>
  <si>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</si>
  <si>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</si>
  <si>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</si>
  <si>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</si>
  <si>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</si>
  <si>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</si>
  <si>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</si>
  <si>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</si>
  <si>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</si>
  <si>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</si>
  <si>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</si>
  <si>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</si>
  <si>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</si>
  <si>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</si>
  <si>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</si>
  <si>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</si>
  <si>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</si>
  <si>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</si>
  <si>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</si>
  <si>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</si>
  <si>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</si>
  <si>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</si>
  <si>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</si>
  <si>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</si>
  <si>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</si>
  <si>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</si>
  <si>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</si>
  <si>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</si>
  <si>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</si>
  <si>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</si>
  <si>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</si>
  <si>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</si>
  <si>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</si>
  <si>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</si>
  <si>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</si>
  <si>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</si>
  <si>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</si>
  <si>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</si>
  <si>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</si>
  <si>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</si>
  <si>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</si>
  <si>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</si>
  <si>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</si>
  <si>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</si>
  <si>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</si>
  <si>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</si>
  <si>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</si>
  <si>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</si>
  <si>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</si>
  <si>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</si>
  <si>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</si>
  <si>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</si>
  <si>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</si>
  <si>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</si>
  <si>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</si>
  <si>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</si>
  <si>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</si>
  <si>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</si>
  <si>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</si>
  <si>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</si>
  <si>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</si>
  <si>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</si>
  <si>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</si>
  <si>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</si>
  <si>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</si>
  <si>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</si>
  <si>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</si>
  <si>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</si>
  <si>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</si>
  <si>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</si>
  <si>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</si>
  <si>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</si>
  <si>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</si>
  <si>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</si>
  <si>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</si>
  <si>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</si>
  <si>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</si>
  <si>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</si>
  <si>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</si>
  <si>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</si>
  <si>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</si>
  <si>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</si>
  <si>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</si>
  <si>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</si>
  <si>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</si>
  <si>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</si>
  <si>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</si>
  <si>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</si>
  <si>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</si>
  <si>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</si>
  <si>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</si>
  <si>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</si>
  <si>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</si>
  <si>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</si>
  <si>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</si>
  <si>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</si>
  <si>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</si>
  <si>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</si>
  <si>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</si>
  <si>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</si>
  <si>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</si>
  <si>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</si>
  <si>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</si>
  <si>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</si>
  <si>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</si>
  <si>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</si>
  <si>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</si>
  <si>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</si>
  <si>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</si>
  <si>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</si>
  <si>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</si>
  <si>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</si>
  <si>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</si>
  <si>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</si>
  <si>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</si>
  <si>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</si>
  <si>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</si>
  <si>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</si>
  <si>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</si>
  <si>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</si>
  <si>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</si>
  <si>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</si>
  <si>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</si>
  <si>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</si>
  <si>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</si>
  <si>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</si>
  <si>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</si>
  <si>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</si>
  <si>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</si>
  <si>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</si>
  <si>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</si>
  <si>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</si>
  <si>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</si>
  <si>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</si>
  <si>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</si>
  <si>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</si>
  <si>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</si>
  <si>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</si>
  <si>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</si>
  <si>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</si>
  <si>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</si>
  <si>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</si>
  <si>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</si>
  <si>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</si>
  <si>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</si>
  <si>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</si>
  <si>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</si>
  <si>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</si>
  <si>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</si>
  <si>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</si>
  <si>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</si>
  <si>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</si>
  <si>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</si>
  <si>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</si>
  <si>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</si>
  <si>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</si>
  <si>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</si>
  <si>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</si>
  <si>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</si>
  <si>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</si>
  <si>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</si>
  <si>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</si>
  <si>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</si>
  <si>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</si>
  <si>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</si>
  <si>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</si>
  <si>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</si>
  <si>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</si>
  <si>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</si>
  <si>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</si>
  <si>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</si>
  <si>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</si>
  <si>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</si>
  <si>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</si>
  <si>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</si>
  <si>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</si>
  <si>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</si>
  <si>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</si>
  <si>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</si>
  <si>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</si>
  <si>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</si>
  <si>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</si>
  <si>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</si>
  <si>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</si>
  <si>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</si>
  <si>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</si>
  <si>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</si>
  <si>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</si>
  <si>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</si>
  <si>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</si>
  <si>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</si>
  <si>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</si>
  <si>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</si>
  <si>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</si>
  <si>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</si>
  <si>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</si>
  <si>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</si>
  <si>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</si>
  <si>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</si>
  <si>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</si>
  <si>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</si>
  <si>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</si>
  <si>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</si>
  <si>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</si>
  <si>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</si>
  <si>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</si>
  <si>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</si>
  <si>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</si>
  <si>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</si>
  <si>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</si>
  <si>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</si>
  <si>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</si>
  <si>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</si>
  <si>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</si>
  <si>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</si>
  <si>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</si>
  <si>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</si>
  <si>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</si>
  <si>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</si>
  <si>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</si>
  <si>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</si>
  <si>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</si>
  <si>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</si>
  <si>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</si>
  <si>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</si>
  <si>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</si>
  <si>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</si>
  <si>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</si>
  <si>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</si>
  <si>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</si>
  <si>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</si>
  <si>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</si>
  <si>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</si>
  <si>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</si>
  <si>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</si>
  <si>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</si>
  <si>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</si>
  <si>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</si>
  <si>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</si>
  <si>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</si>
  <si>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</si>
  <si>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</si>
  <si>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</si>
  <si>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</si>
  <si>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</si>
  <si>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</si>
  <si>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</si>
  <si>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</si>
  <si>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</si>
  <si>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</si>
  <si>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</si>
  <si>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</si>
  <si>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</si>
  <si>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</si>
  <si>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</si>
  <si>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</si>
  <si>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</si>
  <si>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</si>
  <si>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</si>
  <si>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</si>
  <si>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</si>
  <si>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</si>
  <si>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</si>
  <si>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</si>
  <si>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</si>
  <si>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</si>
  <si>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</si>
  <si>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</si>
  <si>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</si>
  <si>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</si>
  <si>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</si>
  <si>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</si>
  <si>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</si>
  <si>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</si>
  <si>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</si>
  <si>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</si>
  <si>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</si>
  <si>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</si>
  <si>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</si>
  <si>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</si>
  <si>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</si>
  <si>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</si>
  <si>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</si>
  <si>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</si>
  <si>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</si>
  <si>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</si>
  <si>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</si>
  <si>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</si>
  <si>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</si>
  <si>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</si>
  <si>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</si>
  <si>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</si>
  <si>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</si>
  <si>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</si>
  <si>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</si>
  <si>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</si>
  <si>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</si>
  <si>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</si>
  <si>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</si>
  <si>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</si>
  <si>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</si>
  <si>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</si>
  <si>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</si>
  <si>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</si>
  <si>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</si>
  <si>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</si>
  <si>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</si>
  <si>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</si>
  <si>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</si>
  <si>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</si>
  <si>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</si>
  <si>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</si>
  <si>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</si>
  <si>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</si>
  <si>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</si>
  <si>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</si>
  <si>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</si>
  <si>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</si>
  <si>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</si>
  <si>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</si>
  <si>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</si>
  <si>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</si>
  <si>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</si>
  <si>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</si>
  <si>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</si>
  <si>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</si>
  <si>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</si>
  <si>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</si>
  <si>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</si>
  <si>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</si>
  <si>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</si>
  <si>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</si>
  <si>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</si>
  <si>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</si>
  <si>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</si>
  <si>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</si>
  <si>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</si>
  <si>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</si>
  <si>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</si>
  <si>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</si>
  <si>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</si>
  <si>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</si>
  <si>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</si>
  <si>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</si>
  <si>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</si>
  <si>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</si>
  <si>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</si>
  <si>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</si>
  <si>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</si>
  <si>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</si>
  <si>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</si>
  <si>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</si>
  <si>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</si>
  <si>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</si>
  <si>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</si>
  <si>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</si>
  <si>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</si>
  <si>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</si>
  <si>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</si>
  <si>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</si>
  <si>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</si>
  <si>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</si>
  <si>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</si>
  <si>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</si>
  <si>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</si>
  <si>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</si>
  <si>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</si>
  <si>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</si>
  <si>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</si>
  <si>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</si>
  <si>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</si>
  <si>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</si>
  <si>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</si>
  <si>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</si>
  <si>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</si>
  <si>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</si>
  <si>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</si>
  <si>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</si>
  <si>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</si>
  <si>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</si>
  <si>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</si>
  <si>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</si>
  <si>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</si>
  <si>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</si>
  <si>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</si>
  <si>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</si>
  <si>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</si>
  <si>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</si>
  <si>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</si>
  <si>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</si>
  <si>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</si>
  <si>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</si>
  <si>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</si>
  <si>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</si>
  <si>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</si>
  <si>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</si>
  <si>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</si>
  <si>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</si>
  <si>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</si>
  <si>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</si>
  <si>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</si>
  <si>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</si>
  <si>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</si>
  <si>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</si>
  <si>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</si>
  <si>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</si>
  <si>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</si>
  <si>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</si>
  <si>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</si>
  <si>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</si>
  <si>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</si>
  <si>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</si>
  <si>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</si>
  <si>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</si>
  <si>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</si>
  <si>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</si>
  <si>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</si>
  <si>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</si>
  <si>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</si>
  <si>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</si>
  <si>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</si>
  <si>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</si>
  <si>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</si>
  <si>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</si>
  <si>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</si>
  <si>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</si>
  <si>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</si>
  <si>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</si>
  <si>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</si>
  <si>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</si>
  <si>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</si>
  <si>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</si>
  <si>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</si>
  <si>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</si>
  <si>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</si>
  <si>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</si>
  <si>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</si>
  <si>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</si>
  <si>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</si>
  <si>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</si>
  <si>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</si>
  <si>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</si>
  <si>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</si>
  <si>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</si>
  <si>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</si>
  <si>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</si>
  <si>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</si>
  <si>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</si>
  <si>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</si>
  <si>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</si>
  <si>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</si>
  <si>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</si>
  <si>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</si>
  <si>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</si>
  <si>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</si>
  <si>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</si>
  <si>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</si>
  <si>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</si>
  <si>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</si>
  <si>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</si>
  <si>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</si>
  <si>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</si>
  <si>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</si>
  <si>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</si>
  <si>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</si>
  <si>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</si>
  <si>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</si>
  <si>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</si>
  <si>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</si>
  <si>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</si>
  <si>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</si>
  <si>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</si>
  <si>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</si>
  <si>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</si>
  <si>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</si>
  <si>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</si>
  <si>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</si>
  <si>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</si>
  <si>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</si>
  <si>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</si>
  <si>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</si>
  <si>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</si>
  <si>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</si>
  <si>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</si>
  <si>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</si>
  <si>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</si>
  <si>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</si>
  <si>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</si>
  <si>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</si>
  <si>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</si>
  <si>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</si>
  <si>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</si>
  <si>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</si>
  <si>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</si>
  <si>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</si>
  <si>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</si>
  <si>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</si>
  <si>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</si>
  <si>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</si>
  <si>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</si>
  <si>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</si>
  <si>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</si>
  <si>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</si>
  <si>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</si>
  <si>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</si>
  <si>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</si>
  <si>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</si>
  <si>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</si>
  <si>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</si>
  <si>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</si>
  <si>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</si>
  <si>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</si>
  <si>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</si>
  <si>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</si>
  <si>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</si>
  <si>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</si>
  <si>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</si>
  <si>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</si>
  <si>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</si>
  <si>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</si>
  <si>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</si>
  <si>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</si>
  <si>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</si>
  <si>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</si>
  <si>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</si>
  <si>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</si>
  <si>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</si>
  <si>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</si>
  <si>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</si>
  <si>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</si>
  <si>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</si>
  <si>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</si>
  <si>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</si>
  <si>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</si>
  <si>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</si>
  <si>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</si>
  <si>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</si>
  <si>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</si>
  <si>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</si>
  <si>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</si>
  <si>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</si>
  <si>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</si>
  <si>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</si>
  <si>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</si>
  <si>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</si>
  <si>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</si>
  <si>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</si>
  <si>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</si>
  <si>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</si>
  <si>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</si>
  <si>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</si>
  <si>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</si>
  <si>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</si>
  <si>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</si>
  <si>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</si>
  <si>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</si>
  <si>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</si>
  <si>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</si>
  <si>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</si>
  <si>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</si>
  <si>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</si>
  <si>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</si>
  <si>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</si>
  <si>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</si>
  <si>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</si>
  <si>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</si>
  <si>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</si>
  <si>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</si>
  <si>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</si>
  <si>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</si>
  <si>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</si>
  <si>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</si>
  <si>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</si>
  <si>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</si>
  <si>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</si>
  <si>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</si>
  <si>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</si>
  <si>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</si>
  <si>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</si>
  <si>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</si>
  <si>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</si>
  <si>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</si>
  <si>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</si>
  <si>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</si>
  <si>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</si>
  <si>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</si>
  <si>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</si>
  <si>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</si>
  <si>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</si>
  <si>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</si>
  <si>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</si>
  <si>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</si>
  <si>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</si>
  <si>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</si>
  <si>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</si>
  <si>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</si>
  <si>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</si>
  <si>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</si>
  <si>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</si>
  <si>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</si>
  <si>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</si>
  <si>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</si>
  <si>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</si>
  <si>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</si>
  <si>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</si>
  <si>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</si>
  <si>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</si>
  <si>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</si>
  <si>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</si>
  <si>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</si>
  <si>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</si>
  <si>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</si>
  <si>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</si>
  <si>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</si>
  <si>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</si>
  <si>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</si>
  <si>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</si>
  <si>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</si>
  <si>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</si>
  <si>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</si>
  <si>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</si>
  <si>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</si>
  <si>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</si>
  <si>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</si>
  <si>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</si>
  <si>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</si>
  <si>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</si>
  <si>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</si>
  <si>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</si>
  <si>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</si>
  <si>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</si>
  <si>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</si>
  <si>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</si>
  <si>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</si>
  <si>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</si>
  <si>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</si>
  <si>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</si>
  <si>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</si>
  <si>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</si>
  <si>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</si>
  <si>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</si>
  <si>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</si>
  <si>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</si>
  <si>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</si>
  <si>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</si>
  <si>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</si>
  <si>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</si>
  <si>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</si>
  <si>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</si>
  <si>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</si>
  <si>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</si>
  <si>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</si>
  <si>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</si>
  <si>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</si>
  <si>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</si>
  <si>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</si>
  <si>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</si>
  <si>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</si>
  <si>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</si>
  <si>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</si>
  <si>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</si>
  <si>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</si>
  <si>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</si>
  <si>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</si>
  <si>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</si>
  <si>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</si>
  <si>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</si>
  <si>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</si>
  <si>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</si>
  <si>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</si>
  <si>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</si>
  <si>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</si>
  <si>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</si>
  <si>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</si>
  <si>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</si>
  <si>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</si>
  <si>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</si>
  <si>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</si>
  <si>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</si>
  <si>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</si>
  <si>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</si>
  <si>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</si>
  <si>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</si>
  <si>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</si>
  <si>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</si>
  <si>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</si>
  <si>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</si>
  <si>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</si>
  <si>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</si>
  <si>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</si>
  <si>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</si>
  <si>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</si>
  <si>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</si>
  <si>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</si>
  <si>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</si>
  <si>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</si>
  <si>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</si>
  <si>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</si>
  <si>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</si>
  <si>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</si>
  <si>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</si>
  <si>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</si>
  <si>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</si>
  <si>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</si>
  <si>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</si>
  <si>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</si>
  <si>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</si>
  <si>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</si>
  <si>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</si>
  <si>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</si>
  <si>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</si>
  <si>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</si>
  <si>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</si>
  <si>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</si>
  <si>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</si>
  <si>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</si>
  <si>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</si>
  <si>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</si>
  <si>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</si>
  <si>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</si>
  <si>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</si>
  <si>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</si>
  <si>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</si>
  <si>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</si>
  <si>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</si>
  <si>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</si>
  <si>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</si>
  <si>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</si>
  <si>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</si>
  <si>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</si>
  <si>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</si>
  <si>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</si>
  <si>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</si>
  <si>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</si>
  <si>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</si>
  <si>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</si>
  <si>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</si>
  <si>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</si>
  <si>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</si>
  <si>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</si>
  <si>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</si>
  <si>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</si>
  <si>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</si>
  <si>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</si>
  <si>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</si>
  <si>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</si>
  <si>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</si>
  <si>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</si>
  <si>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</si>
  <si>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</si>
  <si>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</si>
  <si>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</si>
  <si>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</si>
  <si>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</si>
  <si>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</si>
  <si>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</si>
  <si>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</si>
  <si>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</si>
  <si>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</si>
  <si>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</si>
  <si>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</si>
  <si>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</si>
  <si>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</si>
  <si>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</si>
  <si>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</si>
  <si>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</si>
  <si>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</si>
  <si>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</si>
  <si>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</si>
  <si>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</si>
  <si>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</si>
  <si>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</si>
  <si>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</si>
  <si>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</si>
  <si>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</si>
  <si>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</si>
  <si>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</si>
  <si>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</si>
  <si>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</si>
  <si>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</si>
  <si>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</si>
  <si>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</si>
  <si>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</si>
  <si>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</si>
  <si>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</si>
  <si>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</si>
  <si>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</si>
  <si>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</si>
  <si>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</si>
  <si>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</si>
  <si>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</si>
  <si>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</si>
  <si>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</si>
  <si>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</si>
  <si>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</si>
  <si>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</si>
  <si>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</si>
  <si>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</si>
  <si>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</si>
  <si>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</si>
  <si>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</si>
  <si>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</si>
  <si>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</si>
  <si>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</si>
  <si>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</si>
  <si>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</si>
  <si>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</si>
  <si>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</si>
  <si>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</si>
  <si>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</si>
  <si>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</si>
  <si>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</si>
  <si>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</si>
  <si>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</si>
  <si>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</si>
  <si>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</si>
  <si>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</si>
  <si>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</si>
  <si>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</si>
  <si>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</si>
  <si>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</si>
  <si>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</si>
  <si>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</si>
  <si>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</si>
  <si>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</si>
  <si>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</si>
  <si>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</si>
  <si>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</si>
  <si>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</si>
  <si>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</si>
  <si>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</si>
  <si>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</si>
  <si>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</si>
  <si>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</si>
  <si>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</si>
  <si>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</si>
  <si>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</si>
  <si>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</si>
  <si>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</si>
  <si>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</si>
  <si>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</si>
  <si>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</si>
  <si>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</si>
  <si>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</si>
  <si>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</si>
  <si>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</si>
  <si>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</si>
  <si>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</si>
  <si>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</si>
  <si>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</si>
  <si>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</si>
  <si>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</si>
  <si>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</si>
  <si>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</si>
  <si>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</si>
  <si>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</si>
  <si>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</si>
  <si>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</si>
  <si>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</si>
  <si>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</si>
  <si>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</si>
  <si>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</si>
  <si>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</si>
  <si>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</si>
  <si>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</si>
  <si>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</si>
  <si>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</si>
  <si>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</si>
  <si>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</si>
  <si>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</si>
  <si>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</si>
  <si>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</si>
  <si>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</si>
  <si>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</si>
  <si>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</si>
  <si>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</si>
  <si>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</si>
  <si>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</si>
  <si>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</si>
  <si>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</si>
  <si>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</si>
  <si>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</si>
  <si>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</si>
  <si>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</si>
  <si>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</si>
  <si>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</si>
  <si>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</si>
  <si>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</si>
  <si>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</si>
  <si>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</si>
  <si>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</si>
  <si>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</si>
  <si>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</si>
  <si>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</si>
  <si>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</si>
  <si>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</si>
  <si>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</si>
  <si>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</si>
  <si>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</si>
  <si>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</si>
  <si>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</si>
  <si>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</si>
  <si>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</si>
  <si>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</si>
  <si>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</si>
  <si>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</si>
  <si>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</si>
  <si>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</si>
  <si>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</si>
  <si>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</si>
  <si>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</si>
  <si>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</si>
  <si>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</si>
  <si>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</si>
  <si>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</si>
  <si>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</si>
  <si>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</si>
  <si>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</si>
  <si>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</si>
  <si>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</si>
  <si>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</si>
  <si>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</si>
  <si>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</si>
  <si>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</si>
  <si>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</si>
  <si>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</si>
  <si>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</si>
  <si>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</si>
  <si>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</si>
  <si>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</si>
  <si>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</si>
  <si>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</si>
  <si>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</si>
  <si>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</si>
  <si>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</si>
  <si>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</si>
  <si>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</si>
  <si>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</si>
  <si>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</si>
  <si>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</si>
  <si>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</si>
  <si>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</si>
  <si>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</si>
  <si>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</si>
  <si>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</si>
  <si>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</si>
  <si>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</si>
  <si>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</si>
  <si>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</si>
  <si>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</si>
  <si>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</si>
  <si>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</si>
  <si>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</si>
  <si>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</si>
  <si>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</si>
  <si>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</si>
  <si>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</si>
  <si>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</si>
  <si>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</si>
  <si>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</si>
  <si>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</si>
  <si>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</si>
  <si>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</si>
  <si>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</si>
  <si>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</si>
  <si>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</si>
  <si>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</si>
  <si>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</si>
  <si>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</si>
  <si>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</si>
  <si>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</si>
  <si>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</si>
  <si>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</si>
  <si>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</si>
  <si>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</si>
  <si>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</si>
  <si>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</si>
  <si>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</si>
  <si>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</si>
  <si>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</si>
  <si>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</si>
  <si>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</si>
  <si>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</si>
  <si>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</si>
  <si>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</si>
  <si>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</si>
  <si>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</si>
  <si>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</si>
  <si>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</si>
  <si>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</si>
  <si>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</si>
  <si>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</si>
  <si>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</si>
  <si>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</si>
  <si>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</si>
  <si>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</si>
  <si>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</si>
  <si>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</si>
  <si>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</si>
  <si>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</si>
  <si>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</si>
  <si>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</si>
  <si>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</si>
  <si>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</si>
  <si>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</si>
  <si>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</si>
  <si>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</si>
  <si>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</si>
  <si>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</si>
  <si>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</si>
  <si>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</si>
  <si>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</si>
  <si>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</si>
  <si>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</si>
  <si>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</si>
  <si>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</si>
  <si>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</si>
  <si>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</si>
  <si>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</si>
  <si>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</si>
  <si>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</si>
  <si>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</si>
  <si>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</si>
  <si>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</si>
  <si>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</si>
  <si>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</si>
  <si>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</si>
  <si>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</si>
  <si>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</si>
  <si>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</si>
  <si>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</si>
  <si>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</si>
  <si>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</si>
  <si>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</si>
  <si>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</si>
  <si>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</si>
  <si>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</si>
  <si>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</si>
  <si>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</si>
  <si>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</si>
  <si>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</si>
  <si>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</si>
  <si>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</si>
  <si>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</si>
  <si>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</si>
  <si>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</si>
  <si>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</si>
  <si>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</si>
  <si>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</si>
  <si>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</si>
  <si>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</si>
  <si>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</si>
  <si>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</si>
  <si>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</si>
  <si>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</si>
  <si>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</si>
  <si>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</si>
  <si>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</si>
  <si>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</si>
  <si>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</si>
  <si>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</si>
  <si>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</si>
  <si>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</si>
  <si>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</si>
  <si>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</si>
  <si>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</si>
  <si>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</si>
  <si>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</si>
  <si>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</si>
  <si>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</si>
  <si>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</si>
  <si>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</si>
  <si>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</si>
  <si>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</si>
  <si>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</si>
  <si>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</si>
  <si>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</si>
  <si>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</si>
  <si>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</si>
  <si>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</si>
  <si>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</si>
  <si>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</si>
  <si>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</si>
  <si>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</si>
  <si>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</si>
  <si>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</si>
  <si>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</si>
  <si>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</si>
  <si>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</si>
  <si>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</si>
  <si>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</si>
  <si>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</si>
  <si>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</si>
  <si>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</si>
  <si>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</si>
  <si>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</si>
  <si>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</si>
  <si>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</si>
  <si>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</si>
  <si>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</si>
  <si>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</si>
  <si>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</si>
  <si>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</si>
  <si>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</si>
  <si>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</si>
  <si>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</si>
  <si>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</si>
  <si>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</si>
  <si>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</si>
  <si>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</si>
  <si>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</si>
  <si>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</si>
  <si>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</si>
  <si>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</si>
  <si>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</si>
  <si>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</si>
  <si>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</si>
  <si>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</si>
  <si>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</si>
  <si>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</si>
  <si>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</si>
  <si>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</si>
  <si>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</si>
  <si>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</si>
  <si>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</si>
  <si>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</si>
  <si>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</si>
  <si>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</si>
  <si>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</si>
  <si>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</si>
  <si>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</si>
  <si>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</si>
  <si>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</si>
  <si>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</si>
  <si>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</si>
  <si>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</si>
  <si>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</si>
  <si>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</si>
  <si>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</si>
  <si>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</si>
  <si>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</si>
  <si>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</si>
  <si>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</si>
  <si>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</si>
  <si>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</si>
  <si>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</si>
  <si>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</si>
  <si>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</si>
  <si>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</si>
  <si>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</si>
  <si>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</si>
  <si>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</si>
  <si>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</si>
  <si>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</si>
  <si>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</si>
  <si>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</si>
  <si>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</si>
  <si>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</si>
  <si>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</si>
  <si>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</si>
  <si>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</si>
  <si>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</si>
  <si>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</si>
  <si>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</si>
  <si>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</si>
  <si>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</si>
  <si>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</si>
  <si>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</si>
  <si>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</si>
  <si>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</si>
  <si>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</si>
  <si>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</si>
  <si>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</si>
  <si>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</si>
  <si>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</si>
  <si>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</si>
  <si>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</si>
  <si>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</si>
  <si>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</si>
  <si>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</si>
  <si>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</si>
  <si>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</si>
  <si>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</si>
  <si>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</si>
  <si>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</si>
  <si>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</si>
  <si>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</si>
  <si>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</si>
  <si>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</si>
  <si>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</si>
  <si>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</si>
  <si>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</si>
  <si>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</si>
  <si>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</si>
  <si>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</si>
  <si>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</si>
  <si>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</si>
  <si>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</si>
  <si>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</si>
  <si>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</si>
  <si>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</si>
  <si>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</si>
  <si>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</si>
  <si>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</si>
  <si>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</si>
  <si>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</si>
  <si>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</si>
  <si>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</si>
  <si>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</si>
  <si>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</si>
  <si>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</si>
  <si>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</si>
  <si>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</si>
  <si>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</si>
  <si>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</si>
  <si>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</si>
  <si>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</si>
  <si>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</si>
  <si>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</si>
  <si>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</si>
  <si>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</si>
  <si>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</si>
  <si>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</si>
  <si>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</si>
  <si>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</si>
  <si>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</si>
  <si>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</si>
  <si>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</si>
  <si>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</si>
  <si>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</si>
  <si>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</si>
  <si>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</si>
  <si>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</si>
  <si>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</si>
  <si>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</si>
  <si>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</si>
  <si>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</si>
  <si>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</si>
  <si>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</si>
  <si>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</si>
  <si>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</si>
  <si>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</si>
  <si>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</si>
  <si>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</si>
  <si>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</si>
  <si>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</si>
  <si>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</si>
  <si>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</si>
  <si>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</si>
  <si>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</si>
  <si>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</si>
  <si>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</si>
  <si>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</si>
  <si>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</si>
  <si>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</si>
  <si>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</si>
  <si>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</si>
  <si>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</si>
  <si>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</si>
  <si>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</si>
  <si>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</si>
  <si>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</si>
  <si>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</si>
  <si>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</si>
  <si>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</si>
  <si>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</si>
  <si>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</si>
  <si>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</si>
  <si>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</si>
  <si>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</si>
  <si>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</si>
  <si>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</si>
  <si>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</si>
  <si>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</si>
  <si>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</si>
  <si>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</si>
  <si>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</si>
  <si>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</si>
  <si>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</si>
  <si>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</si>
  <si>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</si>
  <si>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</si>
  <si>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</si>
  <si>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</si>
  <si>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</si>
  <si>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</si>
  <si>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</si>
  <si>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</si>
  <si>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</si>
  <si>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</si>
  <si>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</si>
  <si>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</si>
  <si>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</si>
  <si>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</si>
  <si>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</si>
  <si>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</si>
  <si>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</si>
  <si>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</si>
  <si>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</si>
  <si>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</si>
  <si>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</si>
  <si>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</si>
  <si>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</si>
  <si>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</si>
  <si>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</si>
  <si>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</si>
  <si>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</si>
  <si>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</si>
  <si>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</si>
  <si>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</si>
  <si>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</si>
  <si>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</si>
  <si>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</si>
  <si>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</si>
  <si>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</si>
  <si>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</si>
  <si>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</si>
  <si>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</si>
  <si>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</si>
  <si>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</si>
  <si>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</si>
  <si>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</si>
  <si>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</si>
  <si>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</si>
  <si>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</si>
  <si>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</si>
  <si>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</si>
  <si>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</si>
  <si>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</si>
  <si>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</si>
  <si>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</si>
  <si>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</si>
  <si>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</si>
  <si>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</si>
  <si>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</si>
  <si>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</si>
  <si>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</si>
  <si>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</si>
  <si>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</si>
  <si>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</si>
  <si>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</si>
  <si>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</si>
  <si>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</si>
  <si>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</si>
  <si>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</si>
  <si>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</si>
  <si>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</si>
  <si>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</si>
  <si>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</si>
  <si>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</si>
  <si>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</si>
  <si>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</si>
  <si>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</si>
  <si>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</si>
  <si>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</si>
  <si>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</si>
  <si>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</si>
  <si>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</si>
  <si>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</si>
  <si>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</si>
  <si>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</si>
  <si>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</si>
  <si>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</si>
  <si>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</si>
  <si>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</si>
  <si>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</si>
  <si>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</si>
  <si>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</si>
  <si>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</si>
  <si>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</si>
  <si>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</si>
  <si>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</si>
  <si>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</si>
  <si>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</si>
  <si>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</si>
  <si>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</si>
  <si>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</si>
  <si>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</si>
  <si>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</si>
  <si>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</si>
  <si>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</si>
  <si>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</si>
  <si>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</si>
  <si>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</si>
  <si>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</si>
  <si>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</si>
  <si>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</si>
  <si>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</si>
  <si>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</si>
  <si>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</si>
  <si>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</si>
  <si>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</si>
  <si>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</si>
  <si>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</si>
  <si>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</si>
  <si>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</si>
  <si>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</si>
  <si>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</si>
  <si>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</si>
  <si>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</si>
  <si>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</si>
  <si>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</si>
  <si>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</si>
  <si>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</si>
  <si>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</si>
  <si>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</si>
  <si>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</si>
  <si>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</si>
  <si>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</si>
  <si>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</si>
  <si>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</si>
  <si>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</si>
  <si>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</si>
  <si>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</si>
  <si>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</si>
  <si>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</si>
  <si>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</si>
  <si>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</si>
  <si>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</si>
  <si>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</si>
  <si>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</si>
  <si>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</si>
  <si>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</si>
  <si>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</si>
  <si>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</si>
  <si>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</si>
  <si>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</si>
  <si>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</si>
  <si>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</si>
  <si>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</si>
  <si>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</si>
  <si>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</si>
  <si>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</si>
  <si>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</si>
  <si>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</si>
  <si>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</si>
  <si>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</si>
  <si>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</si>
  <si>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</si>
  <si>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</si>
  <si>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</si>
  <si>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</si>
  <si>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</si>
  <si>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</si>
  <si>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</si>
  <si>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</si>
  <si>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</si>
  <si>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</si>
  <si>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</si>
  <si>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</si>
  <si>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</si>
  <si>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</si>
  <si>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</si>
  <si>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</si>
  <si>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</si>
  <si>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</si>
  <si>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</si>
  <si>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</si>
  <si>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</si>
  <si>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</si>
  <si>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</si>
  <si>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</si>
  <si>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</si>
  <si>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</si>
  <si>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</si>
  <si>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</si>
  <si>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</si>
  <si>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</si>
  <si>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</si>
  <si>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</si>
  <si>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</si>
  <si>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</si>
  <si>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</si>
  <si>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</si>
  <si>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</si>
  <si>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</si>
  <si>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</si>
  <si>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</si>
  <si>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</si>
  <si>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</si>
  <si>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</si>
  <si>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</si>
  <si>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</si>
  <si>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</si>
  <si>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</si>
  <si>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</si>
  <si>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</si>
  <si>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</si>
  <si>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</si>
  <si>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</si>
  <si>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</si>
  <si>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</si>
  <si>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</si>
  <si>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</si>
  <si>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</si>
  <si>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</si>
  <si>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</si>
  <si>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</si>
  <si>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</si>
  <si>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</si>
  <si>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</si>
  <si>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</si>
  <si>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</si>
  <si>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</si>
  <si>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</si>
  <si>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</si>
  <si>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</si>
  <si>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</si>
  <si>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</si>
  <si>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</si>
  <si>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</si>
  <si>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</si>
  <si>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</si>
  <si>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</si>
  <si>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</si>
  <si>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</si>
  <si>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</si>
  <si>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</si>
  <si>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</si>
  <si>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</si>
  <si>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</si>
  <si>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</si>
  <si>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</si>
  <si>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</si>
  <si>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</si>
  <si>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</si>
  <si>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</si>
  <si>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</si>
  <si>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</si>
  <si>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</si>
  <si>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</si>
  <si>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</si>
  <si>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</si>
  <si>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</si>
  <si>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</si>
  <si>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</si>
  <si>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</si>
  <si>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</si>
  <si>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</si>
  <si>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</si>
  <si>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</si>
  <si>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</si>
  <si>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</si>
  <si>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</si>
  <si>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</si>
  <si>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</si>
  <si>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</si>
  <si>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</si>
  <si>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</si>
  <si>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</si>
  <si>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</si>
  <si>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</si>
  <si>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</si>
  <si>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</si>
  <si>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</si>
  <si>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</si>
  <si>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</si>
  <si>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</si>
  <si>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</si>
  <si>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</si>
  <si>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</si>
  <si>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</si>
  <si>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</si>
  <si>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</si>
  <si>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</si>
  <si>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</si>
  <si>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</si>
  <si>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</si>
  <si>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</si>
  <si>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</si>
  <si>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</si>
  <si>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</si>
  <si>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</si>
  <si>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</si>
  <si>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</si>
  <si>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</si>
  <si>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</si>
  <si>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</si>
  <si>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</si>
  <si>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</si>
  <si>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</si>
  <si>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</si>
  <si>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</si>
  <si>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</si>
  <si>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</si>
  <si>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</si>
  <si>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</si>
  <si>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</si>
  <si>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</si>
  <si>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</si>
  <si>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</si>
  <si>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</si>
  <si>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</si>
  <si>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</si>
  <si>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</si>
  <si>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</si>
  <si>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</si>
  <si>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</si>
  <si>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</si>
  <si>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</si>
  <si>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</si>
  <si>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</si>
  <si>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</si>
  <si>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</si>
  <si>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</si>
  <si>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</si>
  <si>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</si>
  <si>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</si>
  <si>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</si>
  <si>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</si>
  <si>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</si>
  <si>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</si>
  <si>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</si>
  <si>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</si>
  <si>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</si>
  <si>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</si>
  <si>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</si>
  <si>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</si>
  <si>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</si>
  <si>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</si>
  <si>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</si>
  <si>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</si>
  <si>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</si>
  <si>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</si>
  <si>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</si>
  <si>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</si>
  <si>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</si>
  <si>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</si>
  <si>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</si>
  <si>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</si>
  <si>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</si>
  <si>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</si>
  <si>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</si>
  <si>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</si>
  <si>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</si>
  <si>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</si>
  <si>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</si>
  <si>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</si>
  <si>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</si>
  <si>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</si>
  <si>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</si>
  <si>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</si>
  <si>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</si>
  <si>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</si>
  <si>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</si>
  <si>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</si>
  <si>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</si>
  <si>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</si>
  <si>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</si>
  <si>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</si>
  <si>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</si>
  <si>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</si>
  <si>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</si>
  <si>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</si>
  <si>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</si>
  <si>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</si>
  <si>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</si>
  <si>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</si>
  <si>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</si>
  <si>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</si>
  <si>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</si>
  <si>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</si>
  <si>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</si>
  <si>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</si>
  <si>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</si>
  <si>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</si>
  <si>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</si>
  <si>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</si>
  <si>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</si>
  <si>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</si>
  <si>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</si>
  <si>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</si>
  <si>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</si>
  <si>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</si>
  <si>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</si>
  <si>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</si>
  <si>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</si>
  <si>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</si>
  <si>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</si>
  <si>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</si>
  <si>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</si>
  <si>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</si>
  <si>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</si>
  <si>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</si>
  <si>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</si>
  <si>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</si>
  <si>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</si>
  <si>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</si>
  <si>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</si>
  <si>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</si>
  <si>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</si>
  <si>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</si>
  <si>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</si>
  <si>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</si>
  <si>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</si>
  <si>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</si>
  <si>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</si>
  <si>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</si>
  <si>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</si>
  <si>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</si>
  <si>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</si>
  <si>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</si>
  <si>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</si>
  <si>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</si>
  <si>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</si>
  <si>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</si>
  <si>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</si>
  <si>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</si>
  <si>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</si>
  <si>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</si>
  <si>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</si>
  <si>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</si>
  <si>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</si>
  <si>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</si>
  <si>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</si>
  <si>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</si>
  <si>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</si>
  <si>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</si>
  <si>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</si>
  <si>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</si>
  <si>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</si>
  <si>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</si>
  <si>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</si>
  <si>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</si>
  <si>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</si>
  <si>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</si>
  <si>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</si>
  <si>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</si>
  <si>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</si>
  <si>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</si>
  <si>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</si>
  <si>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</si>
  <si>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</si>
  <si>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</si>
  <si>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</si>
  <si>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</si>
  <si>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</si>
  <si>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</si>
  <si>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</si>
  <si>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</si>
  <si>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</si>
  <si>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</si>
  <si>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</si>
  <si>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</si>
  <si>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</si>
  <si>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</si>
  <si>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</si>
  <si>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</si>
  <si>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</si>
  <si>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</si>
  <si>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</si>
  <si>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</si>
  <si>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</si>
  <si>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</si>
  <si>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</si>
  <si>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</si>
  <si>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</si>
  <si>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</si>
  <si>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</si>
  <si>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</si>
  <si>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</si>
  <si>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</si>
  <si>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</si>
  <si>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</si>
  <si>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</si>
  <si>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</si>
  <si>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</si>
  <si>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</si>
  <si>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</si>
  <si>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</si>
  <si>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</si>
  <si>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</si>
  <si>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</si>
  <si>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</si>
  <si>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</si>
  <si>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</si>
  <si>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</si>
  <si>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</si>
  <si>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</si>
  <si>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</si>
  <si>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</si>
  <si>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</si>
  <si>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</si>
  <si>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</si>
  <si>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</si>
  <si>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</si>
  <si>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</si>
  <si>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</si>
  <si>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</si>
  <si>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</si>
  <si>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</si>
  <si>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</si>
  <si>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</si>
  <si>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</si>
  <si>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</si>
  <si>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</si>
  <si>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</si>
  <si>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</si>
  <si>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</si>
  <si>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</si>
  <si>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</si>
  <si>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</si>
  <si>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</si>
  <si>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</si>
  <si>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</si>
  <si>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</si>
  <si>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</si>
  <si>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</si>
  <si>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</si>
  <si>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</si>
  <si>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</si>
  <si>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</si>
  <si>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</si>
  <si>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</si>
  <si>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</si>
  <si>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</si>
  <si>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</si>
  <si>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</si>
  <si>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</si>
  <si>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</si>
  <si>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</si>
  <si>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</si>
  <si>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</si>
  <si>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</si>
  <si>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</si>
  <si>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</si>
  <si>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</si>
  <si>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</si>
  <si>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</si>
  <si>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</si>
  <si>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</si>
  <si>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</si>
  <si>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</si>
  <si>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</si>
  <si>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</si>
  <si>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</si>
  <si>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</si>
  <si>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</si>
  <si>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</si>
  <si>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</si>
  <si>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</si>
  <si>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</si>
  <si>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</si>
  <si>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</si>
  <si>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</si>
  <si>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</si>
  <si>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</si>
  <si>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</si>
  <si>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</si>
  <si>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</si>
  <si>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</si>
  <si>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</si>
  <si>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</si>
  <si>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</si>
  <si>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</si>
  <si>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</si>
  <si>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</si>
  <si>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</si>
  <si>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</si>
  <si>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</si>
  <si>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</si>
  <si>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</si>
  <si>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</si>
  <si>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</si>
  <si>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</si>
  <si>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</si>
  <si>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</si>
  <si>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</si>
  <si>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</si>
  <si>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</si>
  <si>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</si>
  <si>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</si>
  <si>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</si>
  <si>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</si>
  <si>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</si>
  <si>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</si>
  <si>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</si>
  <si>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</si>
  <si>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</si>
  <si>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</si>
  <si>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</si>
  <si>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</si>
  <si>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</si>
  <si>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</si>
  <si>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</si>
  <si>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</si>
  <si>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</si>
  <si>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</si>
  <si>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</si>
  <si>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</si>
  <si>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</si>
  <si>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</si>
  <si>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</si>
  <si>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</si>
  <si>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</si>
  <si>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</si>
  <si>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</si>
  <si>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</si>
  <si>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</si>
  <si>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</si>
  <si>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</si>
  <si>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</si>
  <si>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</si>
  <si>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</si>
  <si>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</si>
  <si>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</si>
  <si>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</si>
  <si>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</si>
  <si>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</si>
  <si>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</si>
  <si>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</si>
  <si>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</si>
  <si>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</si>
  <si>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</si>
  <si>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</si>
  <si>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</si>
  <si>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</si>
  <si>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</si>
  <si>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</si>
  <si>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</si>
  <si>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</si>
  <si>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</si>
  <si>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</si>
  <si>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</si>
  <si>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</si>
  <si>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</si>
  <si>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</si>
  <si>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</si>
  <si>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</si>
  <si>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</si>
  <si>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</si>
  <si>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</si>
  <si>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</si>
  <si>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</si>
  <si>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</si>
  <si>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</si>
  <si>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</si>
  <si>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</si>
  <si>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</si>
  <si>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</si>
  <si>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</si>
  <si>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</si>
  <si>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</si>
  <si>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</si>
  <si>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</si>
  <si>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</si>
  <si>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</si>
  <si>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</si>
  <si>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</si>
  <si>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</si>
  <si>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</si>
  <si>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</si>
  <si>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</si>
  <si>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</si>
  <si>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</si>
  <si>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</si>
  <si>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</si>
  <si>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</si>
  <si>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</si>
  <si>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</si>
  <si>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</si>
  <si>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</si>
  <si>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</si>
  <si>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</si>
  <si>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</si>
  <si>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</si>
  <si>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</si>
  <si>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</si>
  <si>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</si>
  <si>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</si>
  <si>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</si>
  <si>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</si>
  <si>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</si>
  <si>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</si>
  <si>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</si>
  <si>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</si>
  <si>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</si>
  <si>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</si>
  <si>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</si>
  <si>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</si>
  <si>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</si>
  <si>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</si>
  <si>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</si>
  <si>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</si>
  <si>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</si>
  <si>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</si>
  <si>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</si>
  <si>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</si>
  <si>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</si>
  <si>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</si>
  <si>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</si>
  <si>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</si>
  <si>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</si>
  <si>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</si>
  <si>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</si>
  <si>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</si>
  <si>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</si>
  <si>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</si>
  <si>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</si>
  <si>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</si>
  <si>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</si>
  <si>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</si>
  <si>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</si>
  <si>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</si>
  <si>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</si>
  <si>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</si>
  <si>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</si>
  <si>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</si>
  <si>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</si>
  <si>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</si>
  <si>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</si>
  <si>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</si>
  <si>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</si>
  <si>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</si>
  <si>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</si>
  <si>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</si>
  <si>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</si>
  <si>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</si>
  <si>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</si>
  <si>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</si>
  <si>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</si>
  <si>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</si>
  <si>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</si>
  <si>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</si>
  <si>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</si>
  <si>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</si>
  <si>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</si>
  <si>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</si>
  <si>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</si>
  <si>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</si>
  <si>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</si>
  <si>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</si>
  <si>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</si>
  <si>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</si>
  <si>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</si>
  <si>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</si>
  <si>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</si>
  <si>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</si>
  <si>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</si>
  <si>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</si>
  <si>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</si>
  <si>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</si>
  <si>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</si>
  <si>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</si>
  <si>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</si>
  <si>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</si>
  <si>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</si>
  <si>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</si>
  <si>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</si>
  <si>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</si>
  <si>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</si>
  <si>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</si>
  <si>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</si>
  <si>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</si>
  <si>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</si>
  <si>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</si>
  <si>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</si>
  <si>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</si>
  <si>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</si>
  <si>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</si>
  <si>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</si>
  <si>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</si>
  <si>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</si>
  <si>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</si>
  <si>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</si>
  <si>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</si>
  <si>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</si>
  <si>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</si>
  <si>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</si>
  <si>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</si>
  <si>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</si>
  <si>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</si>
  <si>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</si>
  <si>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</si>
  <si>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</si>
  <si>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</si>
  <si>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</si>
  <si>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</si>
  <si>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</si>
  <si>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</si>
  <si>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</si>
  <si>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</si>
  <si>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</si>
  <si>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</si>
  <si>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</si>
  <si>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</si>
  <si>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</si>
  <si>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</si>
  <si>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</si>
  <si>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</si>
  <si>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</si>
  <si>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</si>
  <si>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</si>
  <si>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</si>
  <si>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</si>
  <si>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</si>
  <si>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</si>
  <si>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</si>
  <si>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</si>
  <si>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</si>
  <si>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</si>
  <si>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</si>
  <si>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</si>
  <si>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</si>
  <si>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</si>
  <si>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</si>
  <si>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</si>
  <si>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</si>
  <si>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</si>
  <si>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</si>
  <si>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</si>
  <si>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</si>
  <si>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</si>
  <si>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</si>
  <si>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</si>
  <si>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</si>
  <si>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</si>
  <si>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</si>
  <si>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</si>
  <si>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</si>
  <si>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</si>
  <si>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</si>
  <si>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</si>
  <si>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</si>
  <si>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</si>
  <si>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</si>
  <si>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</si>
  <si>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</si>
  <si>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</si>
  <si>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</si>
  <si>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</si>
  <si>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</si>
  <si>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</si>
  <si>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</si>
  <si>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</si>
  <si>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</si>
  <si>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</si>
  <si>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</si>
  <si>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</si>
  <si>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</si>
  <si>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</si>
  <si>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</si>
  <si>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</si>
  <si>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</si>
  <si>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</si>
  <si>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</si>
  <si>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</si>
  <si>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</si>
  <si>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</si>
  <si>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</si>
  <si>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</si>
  <si>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</si>
  <si>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</si>
  <si>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</si>
  <si>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</si>
  <si>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</si>
  <si>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</si>
  <si>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</si>
  <si>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</si>
  <si>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</si>
  <si>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</si>
  <si>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</si>
  <si>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</si>
  <si>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</si>
  <si>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</si>
  <si>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</si>
  <si>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</si>
  <si>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</si>
  <si>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</si>
  <si>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</si>
  <si>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</si>
  <si>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</si>
  <si>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</si>
  <si>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</si>
  <si>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</si>
  <si>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</si>
  <si>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</si>
  <si>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</si>
  <si>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</si>
  <si>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</si>
  <si>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</si>
  <si>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</si>
  <si>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</si>
  <si>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</si>
  <si>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</si>
  <si>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</si>
  <si>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</si>
  <si>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</si>
  <si>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</si>
  <si>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</si>
  <si>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</si>
  <si>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</si>
  <si>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</si>
  <si>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</si>
  <si>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</si>
  <si>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</si>
  <si>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</si>
  <si>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</si>
  <si>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</si>
  <si>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</si>
  <si>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</si>
  <si>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</si>
  <si>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</si>
  <si>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</si>
  <si>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</si>
  <si>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</si>
  <si>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</si>
  <si>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</si>
  <si>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</si>
  <si>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</si>
  <si>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</si>
  <si>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</si>
  <si>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</si>
  <si>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</si>
  <si>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</si>
  <si>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</si>
  <si>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</si>
  <si>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</si>
  <si>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</si>
  <si>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</si>
  <si>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</si>
  <si>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</si>
  <si>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</si>
  <si>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</si>
  <si>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</si>
  <si>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</si>
  <si>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</si>
  <si>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</si>
  <si>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</si>
  <si>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</si>
  <si>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</si>
  <si>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</si>
  <si>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</si>
  <si>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</si>
  <si>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</si>
  <si>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</si>
  <si>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</si>
  <si>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</si>
  <si>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</si>
  <si>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</si>
  <si>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</si>
  <si>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</si>
  <si>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</si>
  <si>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</si>
  <si>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</si>
  <si>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</si>
  <si>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</si>
  <si>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</si>
  <si>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</si>
  <si>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</si>
  <si>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</si>
  <si>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</si>
  <si>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</si>
  <si>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</si>
  <si>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</si>
  <si>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</si>
  <si>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</si>
  <si>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</si>
  <si>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</si>
  <si>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</si>
  <si>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</si>
  <si>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</si>
  <si>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</si>
  <si>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</si>
  <si>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</si>
  <si>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</si>
  <si>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</si>
  <si>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</si>
  <si>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</si>
  <si>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</si>
  <si>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</si>
  <si>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</si>
  <si>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</si>
  <si>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</si>
  <si>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</si>
  <si>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</si>
  <si>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</si>
  <si>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</si>
  <si>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</si>
  <si>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</si>
  <si>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</si>
  <si>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</si>
  <si>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</si>
  <si>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</si>
  <si>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</si>
  <si>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</si>
  <si>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</si>
  <si>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</si>
  <si>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</si>
  <si>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</si>
  <si>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</si>
  <si>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</si>
  <si>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</si>
  <si>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</si>
  <si>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</si>
  <si>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</si>
  <si>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</si>
  <si>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</si>
  <si>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</si>
  <si>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</si>
  <si>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</si>
  <si>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</si>
  <si>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</si>
  <si>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</si>
  <si>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</si>
  <si>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</si>
  <si>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</si>
  <si>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</si>
  <si>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</si>
  <si>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</si>
  <si>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</si>
  <si>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</si>
  <si>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</si>
  <si>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</si>
  <si>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</si>
  <si>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</si>
  <si>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</si>
  <si>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</si>
  <si>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</si>
  <si>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</si>
  <si>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</si>
  <si>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</si>
  <si>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</si>
  <si>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</si>
  <si>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</si>
  <si>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</si>
  <si>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</si>
  <si>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</si>
  <si>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</si>
  <si>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</si>
  <si>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</si>
  <si>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</si>
  <si>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</si>
  <si>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</si>
  <si>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</si>
  <si>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</si>
  <si>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</si>
  <si>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</si>
  <si>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</si>
  <si>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</si>
  <si>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</si>
  <si>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</si>
  <si>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</si>
  <si>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</si>
  <si>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</si>
  <si>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</si>
  <si>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</si>
  <si>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</si>
  <si>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</si>
  <si>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</si>
  <si>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</si>
  <si>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</si>
  <si>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</si>
  <si>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</si>
  <si>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</si>
  <si>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</si>
  <si>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</si>
  <si>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</si>
  <si>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</si>
  <si>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</si>
  <si>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</si>
  <si>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</si>
  <si>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</si>
  <si>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</si>
  <si>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</si>
  <si>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</si>
  <si>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</si>
  <si>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</si>
  <si>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</si>
  <si>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</si>
  <si>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</si>
  <si>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</si>
  <si>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</si>
  <si>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</si>
  <si>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</si>
  <si>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</si>
  <si>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</si>
  <si>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</si>
  <si>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</si>
  <si>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</si>
  <si>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</si>
  <si>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</si>
  <si>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</si>
  <si>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</si>
  <si>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</si>
  <si>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</si>
  <si>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</si>
  <si>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</si>
  <si>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</si>
  <si>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</si>
  <si>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</si>
  <si>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</si>
  <si>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</si>
  <si>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</si>
  <si>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</si>
  <si>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</si>
  <si>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</si>
  <si>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</si>
  <si>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</si>
  <si>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</si>
  <si>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</si>
  <si>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</si>
  <si>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</si>
  <si>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</si>
  <si>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</si>
  <si>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</si>
  <si>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</si>
  <si>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</si>
  <si>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</si>
  <si>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</si>
  <si>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</si>
  <si>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</si>
  <si>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</si>
  <si>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</si>
  <si>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</si>
  <si>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</si>
  <si>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</si>
  <si>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</si>
  <si>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</si>
  <si>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</si>
  <si>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</si>
  <si>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</si>
  <si>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</si>
  <si>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</si>
  <si>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</si>
  <si>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</si>
  <si>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</si>
  <si>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</si>
  <si>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</si>
  <si>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</si>
  <si>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</si>
  <si>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</si>
  <si>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</si>
  <si>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</si>
  <si>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</si>
  <si>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</si>
  <si>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</si>
  <si>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</si>
  <si>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</si>
  <si>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</si>
  <si>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</si>
  <si>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</si>
  <si>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</si>
  <si>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</si>
  <si>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</si>
  <si>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</si>
  <si>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</si>
  <si>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</si>
  <si>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</si>
  <si>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</si>
  <si>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</si>
  <si>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</si>
  <si>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</si>
  <si>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</si>
  <si>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</si>
  <si>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</si>
  <si>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</si>
  <si>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</si>
  <si>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</si>
  <si>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</si>
  <si>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</si>
  <si>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</si>
  <si>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</si>
  <si>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</si>
  <si>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</si>
  <si>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</si>
  <si>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</si>
  <si>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</si>
  <si>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</si>
  <si>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</si>
  <si>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</si>
  <si>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</si>
  <si>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</si>
  <si>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</si>
  <si>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</si>
  <si>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</si>
  <si>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</si>
  <si>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</si>
  <si>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</si>
  <si>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</si>
  <si>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</si>
  <si>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</si>
  <si>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</si>
  <si>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</si>
  <si>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</si>
  <si>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</si>
  <si>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</si>
  <si>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</si>
  <si>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</si>
  <si>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</si>
  <si>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</si>
  <si>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</si>
  <si>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</si>
  <si>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</si>
  <si>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</si>
  <si>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</si>
  <si>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</si>
  <si>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</si>
  <si>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</si>
  <si>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</si>
  <si>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</si>
  <si>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</si>
  <si>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</si>
  <si>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</si>
  <si>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</si>
  <si>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</si>
  <si>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</si>
  <si>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</si>
  <si>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</si>
  <si>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</si>
  <si>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</si>
  <si>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</si>
  <si>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</si>
  <si>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</si>
  <si>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</si>
  <si>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</si>
  <si>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</si>
  <si>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</si>
  <si>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</si>
  <si>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</si>
  <si>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</si>
  <si>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</si>
  <si>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</si>
  <si>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</si>
  <si>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</si>
  <si>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</si>
  <si>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</si>
  <si>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</si>
  <si>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</si>
  <si>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</si>
  <si>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</si>
  <si>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</si>
  <si>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</si>
  <si>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</si>
  <si>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</si>
  <si>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</si>
  <si>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</si>
  <si>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</si>
  <si>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</si>
  <si>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</si>
  <si>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</si>
  <si>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</si>
  <si>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</si>
  <si>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</si>
  <si>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</si>
  <si>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</si>
  <si>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</si>
  <si>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</si>
  <si>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</si>
  <si>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</si>
  <si>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</si>
  <si>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</si>
  <si>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</si>
  <si>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</si>
  <si>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</si>
  <si>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</si>
  <si>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</si>
  <si>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</si>
  <si>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</si>
  <si>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</si>
  <si>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</si>
  <si>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</si>
  <si>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</si>
  <si>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</si>
  <si>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</si>
  <si>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</si>
  <si>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</si>
  <si>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</si>
  <si>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</si>
  <si>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</si>
  <si>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</si>
  <si>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</si>
  <si>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</si>
  <si>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</si>
  <si>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</si>
  <si>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</si>
  <si>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</si>
  <si>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</si>
  <si>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</si>
  <si>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</si>
  <si>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</si>
  <si>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</si>
  <si>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</si>
  <si>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</si>
  <si>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</si>
  <si>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</si>
  <si>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</si>
  <si>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</si>
  <si>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</si>
  <si>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</si>
  <si>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</si>
  <si>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</si>
  <si>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</si>
  <si>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</si>
  <si>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</si>
  <si>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</si>
  <si>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</si>
  <si>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</si>
  <si>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</si>
  <si>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</si>
  <si>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</si>
  <si>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</si>
  <si>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</si>
  <si>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</si>
  <si>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</si>
  <si>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</si>
  <si>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</si>
  <si>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</si>
  <si>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</si>
  <si>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</si>
  <si>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</si>
  <si>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</si>
  <si>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</si>
  <si>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</si>
  <si>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</si>
  <si>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</si>
  <si>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</si>
  <si>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</si>
  <si>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</si>
  <si>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</si>
  <si>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</si>
  <si>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</si>
  <si>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</si>
  <si>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</si>
  <si>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</si>
  <si>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</si>
  <si>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</si>
  <si>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</si>
  <si>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</si>
  <si>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</si>
  <si>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</si>
  <si>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</si>
  <si>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</si>
  <si>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</si>
  <si>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</si>
  <si>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</si>
  <si>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</si>
  <si>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</si>
  <si>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</si>
  <si>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</si>
  <si>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</si>
  <si>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</si>
  <si>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</si>
  <si>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</si>
  <si>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</si>
  <si>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</si>
  <si>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</si>
  <si>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</si>
  <si>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</si>
  <si>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</si>
  <si>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</si>
  <si>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</si>
  <si>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</si>
  <si>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</si>
  <si>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</si>
  <si>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</si>
  <si>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</si>
  <si>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</si>
  <si>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</si>
  <si>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</si>
  <si>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</si>
  <si>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</si>
  <si>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</si>
  <si>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</si>
  <si>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</si>
  <si>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</si>
  <si>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</si>
  <si>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</si>
  <si>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</si>
  <si>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</si>
  <si>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</si>
  <si>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</si>
  <si>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</si>
  <si>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</si>
  <si>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</si>
  <si>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</si>
  <si>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</si>
  <si>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</si>
  <si>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</si>
  <si>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</si>
  <si>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</si>
  <si>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</si>
  <si>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</si>
  <si>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</si>
  <si>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</si>
  <si>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</si>
  <si>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</si>
  <si>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</si>
  <si>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</si>
  <si>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</si>
  <si>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</si>
  <si>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</si>
  <si>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</si>
  <si>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</si>
  <si>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</si>
  <si>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</si>
  <si>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</si>
  <si>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</si>
  <si>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</si>
  <si>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</si>
  <si>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</si>
  <si>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</si>
  <si>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</si>
  <si>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</si>
  <si>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</si>
  <si>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</si>
  <si>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</si>
  <si>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</si>
  <si>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</si>
  <si>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</si>
  <si>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</si>
  <si>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</si>
  <si>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</si>
  <si>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</si>
  <si>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</si>
  <si>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</si>
  <si>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</si>
  <si>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</si>
  <si>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</si>
  <si>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</si>
  <si>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</si>
  <si>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</si>
  <si>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</si>
  <si>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</si>
  <si>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</si>
  <si>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</si>
  <si>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</si>
  <si>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</si>
  <si>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</si>
  <si>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</si>
  <si>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</si>
  <si>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</si>
  <si>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</si>
  <si>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</si>
  <si>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</si>
  <si>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</si>
  <si>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</si>
  <si>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</si>
  <si>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</si>
  <si>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</si>
  <si>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</si>
  <si>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</si>
  <si>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</si>
  <si>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</si>
  <si>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</si>
  <si>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</si>
  <si>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</si>
  <si>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</si>
  <si>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</si>
  <si>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</si>
  <si>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</si>
  <si>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</si>
  <si>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</si>
  <si>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</si>
  <si>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</si>
  <si>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</si>
  <si>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</si>
  <si>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</si>
  <si>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</si>
  <si>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</si>
  <si>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</si>
  <si>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</si>
  <si>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</si>
  <si>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</si>
  <si>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</si>
  <si>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</si>
  <si>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</si>
  <si>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</si>
  <si>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</si>
  <si>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</si>
  <si>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</si>
  <si>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</si>
  <si>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</si>
  <si>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</si>
  <si>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</si>
  <si>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</si>
  <si>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</si>
  <si>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</si>
  <si>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</si>
  <si>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</si>
  <si>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</si>
  <si>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</si>
  <si>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</si>
  <si>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</si>
  <si>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</si>
  <si>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</si>
  <si>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</si>
  <si>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</si>
  <si>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</si>
  <si>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</si>
  <si>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</si>
  <si>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</si>
  <si>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</si>
  <si>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</si>
  <si>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</si>
  <si>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</si>
  <si>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</si>
  <si>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</si>
  <si>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</si>
  <si>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</si>
  <si>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</si>
  <si>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</si>
  <si>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</si>
  <si>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</si>
  <si>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</si>
  <si>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</si>
  <si>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</si>
  <si>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</si>
  <si>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</si>
  <si>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</si>
  <si>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</si>
  <si>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</si>
  <si>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</si>
  <si>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</si>
  <si>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</si>
  <si>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</si>
  <si>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</si>
  <si>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</si>
  <si>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</si>
  <si>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</si>
  <si>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</si>
  <si>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</si>
  <si>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</si>
  <si>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</si>
  <si>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</si>
  <si>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</si>
  <si>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</si>
  <si>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</si>
  <si>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</si>
  <si>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</si>
  <si>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</si>
  <si>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</si>
  <si>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</si>
  <si>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</si>
  <si>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</si>
  <si>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</si>
  <si>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</si>
  <si>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</si>
  <si>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</si>
  <si>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</si>
  <si>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</si>
  <si>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</si>
  <si>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</si>
  <si>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</si>
  <si>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</si>
  <si>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</si>
  <si>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</si>
  <si>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</si>
  <si>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</si>
  <si>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</si>
  <si>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</si>
  <si>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</si>
  <si>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</si>
  <si>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</si>
  <si>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</si>
  <si>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</si>
  <si>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</si>
  <si>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</si>
  <si>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</si>
  <si>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</si>
  <si>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</si>
  <si>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</si>
  <si>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</si>
  <si>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</si>
  <si>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</si>
  <si>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</si>
  <si>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</si>
  <si>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</si>
  <si>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</si>
  <si>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</si>
  <si>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</si>
  <si>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</si>
  <si>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</si>
  <si>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</si>
  <si>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</si>
  <si>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</si>
  <si>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</si>
  <si>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</si>
  <si>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</si>
  <si>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</si>
  <si>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</si>
  <si>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</si>
  <si>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</si>
  <si>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</si>
  <si>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</si>
  <si>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</si>
  <si>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</si>
  <si>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</si>
  <si>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</si>
  <si>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</si>
  <si>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</si>
  <si>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</si>
  <si>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</si>
  <si>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</si>
  <si>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</si>
  <si>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</si>
  <si>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</si>
  <si>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</si>
  <si>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</si>
  <si>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</si>
  <si>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</si>
  <si>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</si>
  <si>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</si>
  <si>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</si>
  <si>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</si>
  <si>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</si>
  <si>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</si>
  <si>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</si>
  <si>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</si>
  <si>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</si>
  <si>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</si>
  <si>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</si>
  <si>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</si>
  <si>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</si>
  <si>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</si>
  <si>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</si>
  <si>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</si>
  <si>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</si>
  <si>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</si>
  <si>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</si>
  <si>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</si>
  <si>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</si>
  <si>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</si>
  <si>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</si>
  <si>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</si>
  <si>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</si>
  <si>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</si>
  <si>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</si>
  <si>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</si>
  <si>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</si>
  <si>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</si>
  <si>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</si>
  <si>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</si>
  <si>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</si>
  <si>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</si>
  <si>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</si>
  <si>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</si>
  <si>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</si>
  <si>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</si>
  <si>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</si>
  <si>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</si>
  <si>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</si>
  <si>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</si>
  <si>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</si>
  <si>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</si>
  <si>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</si>
  <si>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</si>
  <si>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</si>
  <si>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</si>
  <si>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</si>
  <si>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</si>
  <si>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</si>
  <si>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</si>
  <si>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</si>
  <si>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</si>
  <si>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</si>
  <si>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</si>
  <si>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</si>
  <si>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</si>
  <si>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</si>
  <si>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</si>
  <si>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</si>
  <si>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</si>
  <si>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</si>
  <si>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</si>
  <si>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</si>
  <si>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</si>
  <si>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</si>
  <si>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</si>
  <si>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</si>
  <si>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</si>
  <si>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</si>
  <si>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</si>
  <si>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</si>
  <si>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</si>
  <si>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</si>
  <si>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</si>
  <si>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</si>
  <si>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</si>
  <si>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</si>
  <si>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</si>
  <si>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</si>
  <si>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</si>
  <si>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</si>
  <si>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</si>
  <si>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</si>
  <si>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</si>
  <si>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</si>
  <si>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</si>
  <si>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</si>
  <si>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</si>
  <si>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</si>
  <si>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</si>
  <si>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</si>
  <si>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</si>
  <si>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</si>
  <si>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</si>
  <si>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</si>
  <si>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</si>
  <si>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</si>
  <si>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</si>
  <si>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</si>
  <si>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</si>
  <si>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</si>
  <si>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</si>
  <si>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</si>
  <si>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</si>
  <si>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</si>
  <si>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</si>
  <si>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</si>
  <si>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</si>
  <si>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</si>
  <si>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</si>
  <si>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</si>
  <si>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</si>
  <si>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</si>
  <si>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</si>
  <si>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</si>
  <si>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</si>
  <si>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</si>
  <si>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</si>
  <si>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</si>
  <si>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</si>
  <si>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</si>
  <si>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</si>
  <si>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</si>
  <si>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</si>
  <si>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</si>
  <si>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</si>
  <si>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</si>
  <si>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</si>
  <si>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</si>
  <si>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</si>
  <si>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</si>
  <si>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</si>
  <si>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</si>
  <si>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</si>
  <si>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</si>
  <si>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</si>
  <si>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</si>
  <si>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</si>
  <si>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</si>
  <si>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</si>
  <si>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</si>
  <si>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</si>
  <si>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</si>
  <si>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</si>
  <si>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</si>
  <si>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</si>
  <si>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</si>
  <si>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</si>
  <si>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</si>
  <si>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</si>
  <si>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</si>
  <si>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</si>
  <si>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</si>
  <si>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</si>
  <si>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</si>
  <si>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</si>
  <si>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</si>
  <si>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</si>
  <si>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</si>
  <si>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</si>
  <si>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</si>
  <si>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</si>
  <si>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</si>
  <si>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</si>
  <si>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</si>
  <si>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</si>
  <si>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</si>
  <si>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</si>
  <si>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</si>
  <si>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</si>
  <si>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</si>
  <si>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</si>
  <si>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</si>
  <si>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</si>
  <si>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</si>
  <si>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</si>
  <si>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</si>
  <si>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</si>
  <si>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</si>
  <si>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</si>
  <si>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</si>
  <si>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</si>
  <si>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</si>
  <si>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</si>
  <si>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</si>
  <si>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</si>
  <si>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</si>
  <si>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</si>
  <si>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</si>
  <si>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</si>
  <si>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</si>
  <si>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</si>
  <si>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</si>
  <si>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</si>
  <si>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</si>
  <si>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</si>
  <si>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</si>
  <si>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</si>
  <si>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</si>
  <si>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</si>
  <si>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</si>
  <si>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</si>
  <si>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</si>
  <si>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</si>
  <si>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</si>
  <si>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</si>
  <si>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</si>
  <si>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</si>
  <si>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</si>
  <si>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</si>
  <si>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</si>
  <si>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</si>
  <si>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</si>
  <si>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</si>
  <si>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</si>
  <si>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</si>
  <si>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</si>
  <si>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</si>
  <si>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</si>
  <si>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</si>
  <si>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</si>
  <si>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</si>
  <si>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</si>
  <si>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</si>
  <si>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</si>
  <si>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</si>
  <si>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</si>
  <si>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</si>
  <si>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</si>
  <si>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</si>
  <si>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</si>
  <si>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</si>
  <si>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</si>
  <si>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</si>
  <si>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</si>
  <si>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</si>
  <si>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</si>
  <si>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</si>
  <si>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</si>
  <si>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</si>
  <si>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</si>
  <si>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</si>
  <si>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</si>
  <si>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</si>
  <si>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</si>
  <si>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</si>
  <si>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</si>
  <si>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</si>
  <si>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</si>
  <si>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</si>
  <si>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</si>
  <si>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</si>
  <si>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</si>
  <si>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</si>
  <si>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</si>
  <si>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</si>
  <si>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</si>
  <si>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</si>
  <si>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</si>
  <si>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</si>
  <si>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</si>
  <si>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</si>
  <si>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</si>
  <si>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</si>
  <si>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</si>
  <si>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</si>
  <si>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</si>
  <si>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</si>
  <si>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</si>
  <si>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</si>
  <si>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</si>
  <si>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</si>
  <si>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</si>
  <si>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</si>
  <si>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</si>
  <si>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</si>
  <si>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</si>
  <si>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</si>
  <si>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</si>
  <si>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</si>
  <si>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</si>
  <si>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</si>
  <si>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</si>
  <si>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</si>
  <si>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</si>
  <si>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</si>
  <si>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</si>
  <si>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</si>
  <si>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</si>
  <si>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</si>
  <si>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</si>
  <si>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</si>
  <si>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</si>
  <si>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</si>
  <si>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</si>
  <si>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</si>
  <si>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</si>
  <si>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</si>
  <si>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</si>
  <si>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</si>
  <si>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</si>
  <si>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</si>
  <si>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</si>
  <si>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</si>
  <si>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</si>
  <si>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</si>
  <si>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</si>
  <si>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</si>
  <si>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</si>
  <si>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</si>
  <si>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</si>
  <si>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</si>
  <si>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</si>
  <si>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</si>
  <si>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</si>
  <si>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</si>
  <si>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</si>
  <si>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</si>
  <si>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</si>
  <si>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</si>
  <si>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</si>
  <si>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</si>
  <si>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</si>
  <si>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</si>
  <si>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</si>
  <si>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</si>
  <si>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</si>
  <si>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</si>
  <si>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</si>
  <si>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</si>
  <si>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</si>
  <si>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</si>
  <si>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</si>
  <si>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</si>
  <si>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</si>
  <si>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</si>
  <si>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</si>
  <si>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</si>
  <si>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</si>
  <si>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</si>
  <si>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</si>
  <si>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</si>
  <si>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</si>
  <si>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</si>
  <si>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</si>
  <si>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</si>
  <si>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</si>
  <si>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</si>
  <si>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</si>
  <si>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</si>
  <si>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</si>
  <si>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</si>
  <si>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</si>
  <si>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</si>
  <si>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</si>
  <si>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</si>
  <si>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</si>
  <si>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</si>
  <si>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</si>
  <si>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</si>
  <si>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</si>
  <si>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</si>
  <si>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</si>
  <si>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</si>
  <si>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</si>
  <si>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</si>
  <si>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</si>
  <si>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</si>
  <si>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</si>
  <si>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</si>
  <si>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</si>
  <si>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</si>
  <si>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</si>
  <si>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</si>
  <si>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</si>
  <si>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</si>
  <si>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</si>
  <si>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</si>
  <si>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</si>
  <si>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</si>
  <si>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</si>
  <si>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</si>
  <si>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</si>
  <si>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</si>
  <si>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</si>
  <si>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</si>
  <si>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</si>
  <si>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</si>
  <si>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</si>
  <si>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</si>
  <si>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</si>
  <si>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</si>
  <si>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</si>
  <si>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</si>
  <si>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</si>
  <si>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</si>
  <si>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</si>
  <si>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</si>
  <si>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</si>
  <si>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</si>
  <si>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</si>
  <si>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</si>
  <si>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</si>
  <si>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</si>
  <si>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</si>
  <si>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</si>
  <si>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</si>
  <si>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</si>
  <si>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</si>
  <si>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</si>
  <si>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</si>
  <si>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</si>
  <si>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</si>
  <si>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</si>
  <si>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</si>
  <si>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</si>
  <si>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</si>
  <si>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</si>
  <si>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</si>
  <si>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</si>
  <si>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</si>
  <si>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</si>
  <si>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</si>
  <si>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</si>
  <si>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</si>
  <si>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</si>
  <si>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</si>
  <si>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</si>
  <si>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</si>
  <si>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</si>
  <si>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</si>
  <si>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</si>
  <si>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</si>
  <si>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</si>
  <si>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</si>
  <si>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</si>
  <si>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</si>
  <si>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</si>
  <si>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</si>
  <si>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</si>
  <si>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</si>
  <si>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</si>
  <si>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</si>
  <si>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</si>
  <si>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</si>
  <si>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</si>
  <si>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</si>
  <si>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</si>
  <si>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</si>
  <si>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</si>
  <si>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</si>
  <si>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</si>
  <si>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</si>
  <si>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</si>
  <si>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</si>
  <si>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</si>
  <si>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</si>
  <si>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</si>
  <si>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</si>
  <si>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</si>
  <si>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</si>
  <si>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</si>
  <si>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</si>
  <si>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</si>
  <si>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</si>
  <si>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</si>
  <si>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</si>
  <si>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</si>
  <si>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</si>
  <si>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</si>
  <si>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</si>
  <si>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</si>
  <si>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</si>
  <si>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</si>
  <si>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</si>
  <si>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</si>
  <si>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</si>
  <si>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</si>
  <si>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</si>
  <si>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</si>
  <si>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</si>
  <si>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</si>
  <si>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</si>
  <si>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</si>
  <si>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</si>
  <si>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</si>
  <si>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</si>
  <si>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</si>
  <si>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</si>
  <si>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</si>
  <si>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</si>
  <si>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</si>
  <si>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</si>
  <si>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</si>
  <si>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</si>
  <si>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</si>
  <si>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</si>
  <si>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</si>
  <si>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</si>
  <si>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</si>
  <si>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</si>
  <si>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</si>
  <si>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</si>
  <si>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</si>
  <si>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</si>
  <si>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</si>
  <si>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</si>
  <si>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</si>
  <si>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</si>
  <si>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</si>
  <si>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</si>
  <si>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</si>
  <si>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</si>
  <si>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</si>
  <si>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</si>
  <si>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</si>
  <si>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</si>
  <si>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</si>
  <si>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</si>
  <si>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</si>
  <si>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</si>
  <si>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</si>
  <si>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</si>
  <si>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</si>
  <si>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</si>
  <si>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</si>
  <si>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</si>
  <si>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</si>
  <si>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</si>
  <si>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</si>
  <si>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</si>
  <si>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</si>
  <si>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</si>
  <si>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</si>
  <si>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</si>
  <si>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</si>
  <si>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</si>
  <si>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</si>
  <si>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</si>
  <si>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</si>
  <si>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</si>
  <si>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</si>
  <si>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</si>
  <si>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</si>
  <si>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</si>
  <si>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</si>
  <si>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</si>
  <si>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</si>
  <si>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</si>
  <si>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</si>
  <si>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</si>
  <si>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</si>
  <si>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</si>
  <si>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</si>
  <si>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</si>
  <si>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</si>
  <si>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</si>
  <si>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</si>
  <si>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</si>
  <si>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</si>
  <si>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</si>
  <si>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</si>
  <si>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</si>
  <si>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</si>
  <si>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</si>
  <si>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</si>
  <si>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</si>
  <si>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</si>
  <si>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</si>
  <si>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</si>
  <si>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</si>
  <si>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</si>
  <si>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</si>
  <si>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</si>
  <si>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</si>
  <si>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</si>
  <si>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</si>
  <si>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</si>
  <si>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</si>
  <si>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</si>
  <si>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</si>
  <si>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</si>
  <si>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</si>
  <si>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</si>
  <si>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</si>
  <si>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</si>
  <si>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</si>
  <si>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</si>
  <si>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</si>
  <si>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</si>
  <si>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</si>
  <si>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</si>
  <si>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</si>
  <si>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</si>
  <si>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</si>
  <si>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</si>
  <si>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</si>
  <si>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</si>
  <si>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</si>
  <si>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</si>
  <si>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</si>
  <si>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</si>
  <si>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</si>
  <si>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</si>
  <si>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</si>
  <si>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</si>
  <si>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</si>
  <si>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</si>
  <si>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</si>
  <si>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</si>
  <si>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</si>
  <si>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</si>
  <si>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</si>
  <si>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</si>
  <si>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</si>
  <si>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</si>
  <si>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</si>
  <si>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</si>
  <si>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</si>
  <si>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</si>
  <si>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</si>
  <si>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</si>
  <si>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</si>
  <si>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</si>
  <si>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</si>
  <si>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</si>
  <si>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</si>
  <si>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</si>
  <si>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</si>
  <si>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</si>
  <si>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</si>
  <si>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</si>
  <si>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</si>
  <si>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</si>
  <si>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</si>
  <si>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</si>
  <si>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</si>
  <si>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</si>
  <si>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</si>
  <si>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</si>
  <si>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</si>
  <si>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</si>
  <si>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</si>
  <si>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</si>
  <si>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</si>
  <si>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</si>
  <si>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</si>
  <si>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</si>
  <si>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</si>
  <si>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</si>
  <si>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</si>
  <si>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</si>
  <si>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</si>
  <si>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</si>
  <si>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</si>
  <si>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</si>
  <si>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</si>
  <si>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</si>
  <si>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</si>
  <si>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</si>
  <si>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</si>
  <si>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</si>
  <si>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</si>
  <si>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</si>
  <si>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</si>
  <si>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</si>
  <si>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</si>
  <si>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</si>
  <si>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</si>
  <si>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</si>
  <si>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</si>
  <si>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</si>
  <si>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</si>
  <si>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</si>
  <si>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</si>
  <si>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</si>
  <si>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</si>
  <si>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</si>
  <si>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</si>
  <si>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</si>
  <si>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</si>
  <si>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</si>
  <si>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</si>
  <si>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</si>
  <si>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</si>
  <si>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</si>
  <si>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</si>
  <si>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</si>
  <si>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</si>
  <si>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</si>
  <si>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</si>
  <si>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</si>
  <si>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</si>
  <si>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</si>
  <si>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</si>
  <si>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</si>
  <si>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</si>
  <si>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</si>
  <si>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</si>
  <si>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</si>
  <si>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</si>
  <si>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</si>
  <si>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</si>
  <si>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</si>
  <si>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</si>
  <si>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</si>
  <si>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</si>
  <si>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</si>
  <si>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</si>
  <si>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</si>
  <si>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</si>
  <si>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</si>
  <si>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</si>
  <si>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</si>
  <si>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</si>
  <si>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</si>
  <si>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</si>
  <si>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</si>
  <si>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</si>
  <si>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</si>
  <si>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</si>
  <si>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</si>
  <si>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</si>
  <si>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</si>
  <si>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</si>
  <si>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</si>
  <si>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</si>
  <si>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</si>
  <si>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</si>
  <si>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</si>
  <si>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</si>
  <si>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</si>
  <si>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</si>
  <si>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</si>
  <si>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</si>
  <si>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</si>
  <si>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</si>
  <si>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</si>
  <si>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</si>
  <si>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</si>
  <si>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</si>
  <si>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</si>
  <si>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</si>
  <si>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</si>
  <si>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</si>
  <si>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</si>
  <si>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</si>
  <si>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</si>
  <si>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</si>
  <si>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</si>
  <si>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</si>
  <si>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</si>
  <si>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</si>
  <si>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</si>
  <si>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</si>
  <si>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</si>
  <si>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</si>
  <si>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</si>
  <si>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</si>
  <si>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</si>
  <si>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</si>
  <si>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</si>
  <si>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</si>
  <si>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</si>
  <si>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</si>
  <si>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</si>
  <si>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</si>
  <si>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</si>
  <si>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</si>
  <si>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</si>
  <si>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</si>
  <si>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</si>
  <si>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</si>
  <si>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</si>
  <si>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</si>
  <si>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</si>
  <si>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</si>
  <si>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</si>
  <si>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</si>
  <si>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</si>
  <si>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</si>
  <si>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</si>
  <si>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</si>
  <si>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</si>
  <si>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</si>
  <si>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</si>
  <si>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</si>
  <si>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</si>
  <si>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</si>
  <si>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</si>
  <si>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</si>
  <si>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</si>
  <si>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</si>
  <si>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</si>
  <si>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</si>
  <si>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</si>
  <si>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</si>
  <si>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</si>
  <si>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</si>
  <si>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</si>
  <si>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</si>
  <si>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</si>
  <si>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</si>
  <si>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</si>
  <si>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</si>
  <si>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</si>
  <si>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</si>
  <si>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</si>
  <si>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</si>
  <si>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</si>
  <si>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</si>
  <si>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</si>
  <si>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</si>
  <si>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</si>
  <si>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</si>
  <si>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</si>
  <si>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</si>
  <si>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</si>
  <si>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</si>
  <si>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</si>
  <si>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</si>
  <si>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</si>
  <si>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</si>
  <si>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</si>
  <si>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</si>
  <si>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</si>
  <si>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</si>
  <si>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</si>
  <si>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</si>
  <si>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</si>
  <si>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</si>
  <si>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</si>
  <si>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</si>
  <si>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</si>
  <si>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</si>
  <si>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</si>
  <si>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</si>
  <si>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</si>
  <si>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</si>
  <si>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</si>
  <si>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</si>
  <si>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</si>
  <si>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</si>
  <si>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</si>
  <si>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</si>
  <si>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</si>
  <si>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</si>
  <si>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</si>
  <si>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</si>
  <si>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</si>
  <si>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</si>
  <si>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</si>
  <si>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</si>
  <si>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</si>
  <si>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</si>
  <si>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</si>
  <si>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</si>
  <si>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</si>
  <si>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</si>
  <si>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</si>
  <si>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</si>
  <si>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</si>
  <si>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</si>
  <si>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</si>
  <si>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</si>
  <si>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</si>
  <si>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</si>
  <si>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</si>
  <si>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</si>
  <si>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</si>
  <si>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</si>
  <si>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</si>
  <si>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</si>
  <si>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</si>
  <si>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</si>
  <si>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</si>
  <si>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</si>
  <si>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</si>
  <si>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</si>
  <si>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</si>
  <si>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</si>
  <si>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</si>
  <si>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</si>
  <si>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</si>
  <si>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</si>
  <si>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</si>
  <si>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</si>
  <si>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</si>
  <si>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</si>
  <si>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</si>
  <si>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</si>
  <si>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</si>
  <si>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</si>
  <si>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</si>
  <si>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</si>
  <si>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</si>
  <si>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</si>
  <si>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</si>
  <si>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</si>
  <si>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</si>
  <si>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</si>
  <si>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</si>
  <si>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</si>
  <si>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</si>
  <si>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</si>
  <si>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</si>
  <si>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</si>
  <si>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</si>
  <si>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</si>
  <si>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</si>
  <si>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</si>
  <si>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</si>
  <si>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</si>
  <si>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</si>
  <si>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</si>
  <si>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</si>
  <si>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</si>
  <si>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</si>
  <si>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</si>
  <si>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</si>
  <si>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</si>
  <si>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</si>
  <si>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</si>
  <si>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</si>
  <si>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</si>
  <si>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</si>
  <si>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</si>
  <si>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</si>
  <si>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</si>
  <si>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</si>
  <si>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</si>
  <si>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</si>
  <si>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</si>
  <si>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</si>
  <si>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</si>
  <si>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</si>
  <si>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</si>
  <si>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</si>
  <si>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</si>
  <si>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</si>
  <si>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</si>
  <si>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</si>
  <si>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</si>
  <si>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</si>
  <si>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</si>
  <si>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</si>
  <si>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</si>
  <si>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</si>
  <si>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</si>
  <si>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</si>
  <si>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</si>
  <si>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</si>
  <si>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</si>
  <si>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</si>
  <si>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</si>
  <si>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</si>
  <si>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</si>
  <si>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</si>
  <si>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</si>
  <si>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</si>
  <si>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</si>
  <si>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</si>
  <si>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</si>
  <si>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</si>
  <si>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</si>
  <si>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</si>
  <si>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</si>
  <si>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</si>
  <si>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</si>
  <si>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</si>
  <si>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</si>
  <si>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</si>
  <si>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</si>
  <si>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</si>
  <si>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</si>
  <si>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</si>
  <si>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</si>
  <si>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</si>
  <si>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</si>
  <si>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</si>
  <si>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</si>
  <si>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</si>
  <si>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</si>
  <si>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</si>
  <si>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</si>
  <si>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</si>
  <si>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</si>
  <si>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</si>
  <si>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</si>
  <si>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</si>
  <si>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</si>
  <si>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</si>
  <si>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</si>
  <si>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</si>
  <si>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</si>
  <si>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</si>
  <si>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</si>
  <si>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</si>
  <si>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</si>
  <si>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</si>
  <si>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</si>
  <si>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</si>
  <si>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</si>
  <si>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</si>
  <si>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</si>
  <si>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</si>
  <si>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</si>
  <si>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</si>
  <si>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</si>
  <si>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</si>
  <si>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</si>
  <si>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</si>
  <si>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</si>
  <si>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</si>
  <si>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</si>
  <si>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</si>
  <si>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</si>
  <si>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</si>
  <si>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</si>
  <si>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</si>
  <si>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</si>
  <si>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</si>
  <si>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</si>
  <si>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</si>
  <si>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</si>
  <si>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</si>
  <si>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</si>
  <si>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</si>
  <si>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</si>
  <si>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</si>
  <si>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</si>
  <si>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</si>
  <si>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</si>
  <si>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</si>
  <si>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</si>
  <si>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</si>
  <si>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</si>
  <si>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</si>
  <si>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</si>
  <si>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</si>
  <si>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</si>
  <si>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</si>
  <si>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</si>
  <si>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</si>
  <si>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</si>
  <si>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</si>
  <si>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</si>
  <si>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</si>
  <si>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</si>
  <si>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</si>
  <si>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</si>
  <si>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</si>
  <si>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</si>
  <si>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</si>
  <si>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</si>
  <si>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</si>
  <si>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</si>
  <si>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</si>
  <si>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</si>
  <si>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</si>
  <si>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</si>
  <si>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</si>
  <si>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</si>
  <si>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</si>
  <si>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</si>
  <si>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</si>
  <si>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</si>
  <si>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</si>
  <si>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</si>
  <si>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</si>
  <si>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</si>
  <si>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</si>
  <si>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</si>
  <si>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</si>
  <si>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</si>
  <si>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</si>
  <si>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</si>
  <si>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</si>
  <si>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</si>
  <si>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</si>
  <si>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</si>
  <si>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</si>
  <si>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</si>
  <si>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</si>
  <si>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</si>
  <si>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</si>
  <si>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</si>
  <si>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</si>
  <si>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</si>
  <si>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</si>
  <si>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</si>
  <si>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</si>
  <si>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</si>
  <si>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</si>
  <si>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</si>
  <si>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</si>
  <si>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</si>
  <si>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</si>
  <si>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</si>
  <si>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</si>
  <si>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</si>
  <si>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</si>
  <si>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</si>
  <si>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</si>
  <si>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</si>
  <si>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</si>
  <si>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</si>
  <si>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</si>
  <si>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</si>
  <si>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</si>
  <si>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</si>
  <si>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</si>
  <si>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</si>
  <si>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</si>
  <si>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</si>
  <si>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</si>
  <si>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</si>
  <si>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</si>
  <si>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</si>
  <si>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</si>
  <si>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</si>
  <si>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</si>
  <si>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</si>
  <si>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</si>
  <si>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</si>
  <si>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</si>
  <si>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</si>
  <si>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</si>
  <si>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</si>
  <si>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</si>
  <si>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</si>
  <si>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</si>
  <si>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</si>
  <si>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</si>
  <si>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</si>
  <si>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</si>
  <si>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</si>
  <si>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</si>
  <si>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</si>
  <si>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</si>
  <si>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</si>
  <si>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</si>
  <si>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</si>
  <si>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</si>
  <si>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</si>
  <si>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</si>
  <si>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</si>
  <si>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</si>
  <si>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</si>
  <si>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</si>
  <si>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</si>
  <si>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</si>
  <si>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</si>
  <si>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</si>
  <si>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</si>
  <si>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</si>
  <si>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</si>
  <si>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</si>
  <si>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</si>
  <si>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</si>
  <si>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</si>
  <si>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</si>
  <si>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</si>
  <si>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</si>
  <si>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</si>
  <si>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</si>
  <si>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</si>
  <si>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</si>
  <si>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</si>
  <si>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</si>
  <si>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</si>
  <si>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</si>
  <si>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</si>
  <si>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</si>
  <si>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</si>
  <si>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</si>
  <si>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</si>
  <si>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</si>
  <si>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</si>
  <si>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</si>
  <si>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</si>
  <si>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</si>
  <si>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</si>
  <si>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</si>
  <si>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</si>
  <si>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</si>
  <si>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</si>
  <si>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</si>
  <si>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</si>
  <si>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</si>
  <si>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</si>
  <si>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</si>
  <si>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</si>
  <si>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</si>
  <si>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</si>
  <si>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</si>
  <si>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</si>
  <si>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</si>
  <si>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</si>
  <si>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</si>
  <si>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</si>
  <si>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</si>
  <si>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</si>
  <si>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</si>
  <si>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</si>
  <si>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</si>
  <si>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</si>
  <si>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</si>
  <si>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</si>
  <si>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</si>
  <si>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</si>
  <si>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</si>
  <si>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</si>
  <si>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</si>
  <si>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</si>
  <si>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</si>
  <si>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</si>
  <si>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</si>
  <si>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</si>
  <si>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</si>
  <si>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</si>
  <si>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</si>
  <si>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</si>
  <si>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</si>
  <si>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</si>
  <si>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</si>
  <si>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</si>
  <si>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</si>
  <si>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</si>
  <si>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</si>
  <si>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</si>
  <si>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</si>
  <si>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</si>
  <si>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</si>
  <si>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</si>
  <si>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</si>
  <si>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</si>
  <si>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</si>
  <si>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</si>
  <si>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</si>
  <si>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</si>
  <si>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</si>
  <si>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</si>
  <si>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</si>
  <si>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</si>
  <si>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</si>
  <si>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</si>
  <si>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</si>
  <si>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</si>
  <si>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</si>
  <si>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</si>
  <si>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</si>
  <si>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</si>
  <si>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</si>
  <si>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</si>
  <si>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</si>
  <si>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</si>
  <si>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</si>
  <si>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</si>
  <si>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</si>
  <si>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</si>
  <si>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</si>
  <si>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</si>
  <si>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</si>
  <si>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</si>
  <si>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</si>
  <si>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</si>
  <si>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</si>
  <si>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</si>
  <si>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</si>
  <si>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</si>
  <si>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</si>
  <si>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</si>
  <si>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</si>
  <si>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</si>
  <si>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</si>
  <si>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</si>
  <si>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</si>
  <si>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</si>
  <si>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</si>
  <si>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</si>
  <si>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</si>
  <si>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</si>
  <si>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</si>
  <si>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</si>
  <si>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</si>
  <si>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</si>
  <si>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</si>
  <si>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</si>
  <si>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</si>
  <si>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</si>
  <si>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</si>
  <si>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</si>
  <si>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</si>
  <si>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</si>
  <si>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</si>
  <si>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</si>
  <si>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</si>
  <si>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</si>
  <si>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</si>
  <si>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</si>
  <si>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</si>
  <si>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</si>
  <si>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</si>
  <si>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</si>
  <si>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</si>
  <si>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</si>
  <si>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</si>
  <si>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</si>
  <si>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</si>
  <si>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</si>
  <si>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</si>
  <si>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</si>
  <si>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</si>
  <si>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</si>
  <si>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</si>
  <si>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</si>
  <si>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</si>
  <si>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</si>
  <si>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</si>
  <si>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</si>
  <si>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</si>
  <si>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</si>
  <si>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</si>
  <si>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</si>
  <si>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</si>
  <si>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</si>
  <si>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</si>
  <si>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</si>
  <si>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</si>
  <si>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</si>
  <si>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</si>
  <si>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</si>
  <si>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</si>
  <si>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</si>
  <si>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</si>
  <si>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</si>
  <si>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</si>
  <si>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</si>
  <si>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</si>
  <si>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</si>
  <si>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</si>
  <si>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</si>
  <si>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</si>
  <si>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</si>
  <si>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</si>
  <si>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</si>
  <si>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</si>
  <si>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</si>
  <si>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</si>
  <si>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</si>
  <si>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</si>
  <si>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</si>
  <si>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</si>
  <si>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</si>
  <si>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</si>
  <si>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</si>
  <si>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</si>
  <si>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</si>
  <si>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</si>
  <si>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</si>
  <si>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</si>
  <si>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</si>
  <si>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</si>
  <si>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</si>
  <si>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</si>
  <si>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</si>
  <si>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</si>
  <si>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</si>
  <si>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</si>
  <si>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</si>
  <si>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</si>
  <si>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</si>
  <si>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</si>
  <si>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</si>
  <si>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</si>
  <si>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</si>
  <si>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</si>
  <si>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</si>
  <si>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</si>
  <si>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</si>
  <si>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</si>
  <si>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</si>
  <si>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</si>
  <si>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</si>
  <si>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</si>
  <si>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</si>
  <si>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</si>
  <si>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</si>
  <si>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</si>
  <si>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</si>
  <si>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</si>
  <si>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</si>
  <si>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</si>
  <si>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</si>
  <si>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</si>
  <si>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</si>
  <si>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</si>
  <si>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</si>
  <si>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</si>
  <si>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</si>
  <si>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</si>
  <si>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</si>
  <si>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</si>
  <si>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</si>
  <si>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</si>
  <si>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</si>
  <si>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</si>
  <si>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</si>
  <si>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</si>
  <si>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</si>
  <si>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</si>
  <si>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</si>
  <si>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</si>
  <si>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</si>
  <si>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</si>
  <si>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</si>
  <si>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</si>
  <si>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</si>
  <si>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</si>
  <si>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</si>
  <si>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</si>
  <si>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</si>
  <si>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</si>
  <si>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</si>
  <si>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</si>
  <si>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</si>
  <si>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</si>
  <si>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</si>
  <si>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</si>
  <si>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</si>
  <si>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</si>
  <si>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</si>
  <si>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</si>
  <si>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</si>
  <si>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</si>
  <si>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</si>
  <si>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</si>
  <si>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</si>
  <si>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</si>
  <si>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</si>
  <si>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</si>
  <si>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</si>
  <si>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</si>
  <si>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</si>
  <si>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</si>
  <si>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</si>
  <si>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</si>
  <si>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</si>
  <si>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</si>
  <si>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</si>
  <si>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</si>
  <si>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</si>
  <si>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</si>
  <si>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</si>
  <si>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</si>
  <si>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</si>
  <si>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</si>
  <si>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</si>
  <si>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</si>
  <si>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</si>
  <si>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</si>
  <si>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</si>
  <si>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</si>
  <si>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</si>
  <si>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</si>
  <si>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</si>
  <si>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</si>
  <si>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</si>
  <si>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</si>
  <si>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</si>
  <si>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</si>
  <si>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</si>
  <si>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</si>
  <si>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</si>
  <si>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</si>
  <si>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</si>
  <si>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</si>
  <si>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</si>
  <si>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</si>
  <si>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</si>
  <si>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</si>
  <si>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</si>
  <si>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</si>
  <si>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</si>
  <si>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</si>
  <si>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</si>
  <si>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</si>
  <si>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</si>
  <si>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</si>
  <si>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</si>
  <si>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</si>
  <si>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</si>
  <si>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</si>
  <si>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</si>
  <si>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</si>
  <si>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</si>
  <si>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</si>
  <si>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</si>
  <si>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</si>
  <si>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</si>
  <si>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</si>
  <si>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</si>
  <si>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</si>
  <si>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</si>
  <si>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</si>
  <si>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</si>
  <si>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</si>
  <si>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</si>
  <si>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</si>
  <si>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</si>
  <si>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</si>
  <si>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</si>
  <si>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</si>
  <si>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</si>
  <si>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</si>
  <si>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</si>
  <si>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</si>
  <si>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</si>
  <si>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</si>
  <si>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</si>
  <si>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</si>
  <si>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</si>
  <si>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</si>
  <si>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</si>
  <si>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</si>
  <si>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</si>
  <si>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</si>
  <si>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</si>
  <si>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</si>
  <si>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</si>
  <si>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</si>
  <si>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</si>
  <si>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</si>
  <si>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</si>
  <si>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</si>
  <si>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</si>
  <si>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</si>
  <si>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</si>
  <si>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</si>
  <si>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</si>
  <si>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</si>
  <si>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</si>
  <si>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</si>
  <si>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</si>
  <si>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</si>
  <si>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</si>
  <si>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</si>
  <si>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</si>
  <si>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</si>
  <si>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</si>
  <si>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</si>
  <si>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</si>
  <si>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</si>
  <si>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</si>
  <si>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</si>
  <si>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</si>
  <si>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</si>
  <si>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</si>
  <si>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</si>
  <si>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</si>
  <si>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</si>
  <si>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</si>
  <si>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</si>
  <si>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</si>
  <si>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</si>
  <si>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</si>
  <si>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</si>
  <si>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</si>
  <si>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</si>
  <si>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</si>
  <si>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</si>
  <si>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</si>
  <si>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</si>
  <si>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</si>
  <si>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</si>
  <si>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</si>
  <si>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</si>
  <si>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</si>
  <si>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</si>
  <si>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</si>
  <si>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</si>
  <si>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</si>
  <si>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</si>
  <si>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</si>
  <si>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</si>
  <si>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</si>
  <si>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</si>
  <si>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</si>
  <si>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</si>
  <si>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</si>
  <si>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</si>
  <si>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</si>
  <si>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</si>
  <si>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</si>
  <si>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</si>
  <si>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</si>
  <si>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</si>
  <si>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</si>
  <si>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</si>
  <si>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</si>
  <si>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</si>
  <si>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</si>
  <si>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</si>
  <si>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</si>
  <si>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</si>
  <si>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</si>
  <si>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</si>
  <si>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</si>
  <si>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</si>
  <si>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</si>
  <si>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</si>
  <si>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</si>
  <si>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</si>
  <si>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</si>
  <si>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</si>
  <si>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</si>
  <si>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</si>
  <si>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</si>
  <si>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</si>
  <si>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</si>
  <si>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</si>
  <si>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</si>
  <si>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</si>
  <si>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</si>
  <si>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</si>
  <si>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</si>
  <si>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</si>
  <si>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</si>
  <si>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</si>
  <si>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</si>
  <si>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</si>
  <si>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</si>
  <si>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</si>
  <si>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</si>
  <si>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</si>
  <si>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</si>
  <si>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</si>
  <si>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</si>
  <si>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</si>
  <si>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</si>
  <si>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</si>
  <si>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</si>
  <si>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</si>
  <si>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</si>
  <si>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</si>
  <si>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</si>
  <si>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</si>
  <si>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</si>
  <si>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</si>
  <si>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</si>
  <si>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</si>
  <si>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</si>
  <si>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</si>
  <si>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</si>
  <si>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</si>
  <si>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</si>
  <si>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</si>
  <si>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</si>
  <si>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</si>
  <si>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</si>
  <si>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</si>
  <si>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</si>
  <si>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</si>
  <si>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</si>
  <si>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</si>
  <si>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</si>
  <si>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</si>
  <si>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</si>
  <si>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</si>
  <si>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</si>
  <si>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</si>
  <si>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</si>
  <si>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</si>
  <si>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</si>
  <si>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</si>
  <si>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</si>
  <si>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</si>
  <si>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</si>
  <si>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</si>
  <si>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</si>
  <si>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</si>
  <si>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</si>
  <si>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</si>
  <si>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</si>
  <si>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</si>
  <si>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</si>
  <si>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</si>
  <si>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</si>
  <si>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</si>
  <si>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</si>
  <si>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</si>
  <si>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</si>
  <si>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</si>
  <si>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</si>
  <si>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</si>
  <si>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</si>
  <si>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</si>
  <si>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</si>
  <si>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</si>
  <si>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</si>
  <si>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</si>
  <si>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</si>
  <si>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</si>
  <si>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</si>
  <si>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</si>
  <si>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</si>
  <si>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</si>
  <si>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</si>
  <si>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</si>
  <si>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</si>
  <si>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</si>
  <si>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</si>
  <si>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</si>
  <si>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</si>
  <si>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</si>
  <si>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</si>
  <si>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</si>
  <si>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</si>
  <si>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</si>
  <si>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</si>
  <si>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</si>
  <si>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</si>
  <si>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</si>
  <si>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</si>
  <si>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</si>
  <si>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</si>
  <si>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</si>
  <si>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</si>
  <si>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</si>
  <si>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</si>
  <si>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</si>
  <si>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</si>
  <si>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</si>
  <si>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</si>
  <si>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</si>
  <si>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</si>
  <si>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</si>
  <si>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</si>
  <si>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</si>
  <si>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</si>
  <si>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</si>
  <si>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</si>
  <si>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</si>
  <si>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</si>
  <si>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</si>
  <si>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</si>
  <si>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</si>
  <si>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</si>
  <si>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</si>
  <si>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</si>
  <si>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</si>
  <si>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</si>
  <si>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</si>
  <si>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</si>
  <si>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</si>
  <si>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</si>
  <si>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</si>
  <si>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</si>
  <si>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</si>
  <si>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</si>
  <si>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</si>
  <si>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</si>
  <si>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</si>
  <si>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</si>
  <si>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</si>
  <si>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</si>
  <si>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</si>
  <si>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</si>
  <si>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</si>
  <si>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</si>
  <si>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</si>
  <si>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</si>
  <si>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</si>
  <si>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</si>
  <si>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</si>
  <si>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</si>
  <si>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</si>
  <si>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</si>
  <si>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</si>
  <si>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</si>
  <si>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</si>
  <si>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</si>
  <si>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</si>
  <si>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</si>
  <si>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</si>
  <si>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</si>
  <si>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</si>
  <si>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</si>
  <si>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</si>
  <si>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</si>
  <si>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</si>
  <si>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</si>
  <si>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</si>
  <si>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</si>
  <si>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</si>
  <si>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</si>
  <si>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</si>
  <si>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</si>
  <si>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</si>
  <si>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</si>
  <si>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</si>
  <si>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</si>
  <si>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</si>
  <si>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</si>
  <si>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</si>
  <si>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</si>
  <si>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</si>
  <si>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</si>
  <si>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</si>
  <si>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</si>
  <si>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</si>
  <si>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</si>
  <si>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</si>
  <si>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</si>
  <si>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</si>
  <si>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</si>
  <si>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</si>
  <si>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</si>
  <si>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</si>
  <si>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</si>
  <si>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</si>
  <si>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</si>
  <si>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</si>
  <si>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</si>
  <si>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</si>
  <si>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</si>
  <si>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</si>
  <si>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</si>
  <si>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</si>
  <si>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</si>
  <si>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</si>
  <si>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</si>
  <si>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</si>
  <si>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</si>
  <si>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</si>
  <si>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</si>
  <si>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</si>
  <si>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</si>
  <si>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</si>
  <si>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</si>
  <si>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</si>
  <si>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</si>
  <si>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</si>
  <si>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</si>
  <si>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</si>
  <si>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</si>
  <si>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</si>
  <si>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</si>
  <si>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</si>
  <si>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</si>
  <si>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</si>
  <si>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</si>
  <si>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</si>
  <si>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</si>
  <si>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</si>
  <si>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</si>
  <si>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</si>
  <si>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</si>
  <si>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</si>
  <si>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</si>
  <si>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</si>
  <si>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</si>
  <si>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</si>
  <si>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</si>
  <si>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</si>
  <si>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</si>
  <si>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</si>
  <si>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</si>
  <si>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</si>
  <si>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</si>
  <si>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</si>
  <si>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</si>
  <si>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</si>
  <si>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</si>
  <si>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</si>
  <si>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</si>
  <si>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</si>
  <si>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</si>
  <si>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</si>
  <si>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</si>
  <si>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</si>
  <si>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</si>
  <si>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</si>
  <si>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</si>
  <si>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</si>
  <si>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</si>
  <si>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</si>
  <si>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</si>
  <si>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</si>
  <si>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</si>
  <si>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</si>
  <si>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</si>
  <si>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</si>
  <si>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</si>
  <si>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</si>
  <si>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</si>
  <si>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</si>
  <si>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</si>
  <si>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</si>
  <si>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</si>
  <si>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</si>
  <si>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</si>
  <si>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</si>
  <si>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</si>
  <si>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</si>
  <si>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</si>
  <si>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</si>
  <si>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</si>
  <si>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</si>
  <si>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</si>
  <si>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</si>
  <si>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</si>
  <si>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</si>
  <si>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</si>
  <si>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</si>
  <si>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</si>
  <si>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</si>
  <si>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</si>
  <si>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</si>
  <si>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</si>
  <si>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</si>
  <si>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</si>
  <si>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</si>
  <si>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</si>
  <si>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</si>
  <si>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</si>
  <si>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</si>
  <si>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</si>
  <si>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</si>
  <si>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</si>
  <si>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</si>
  <si>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</si>
  <si>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</si>
  <si>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</si>
  <si>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</si>
  <si>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</si>
  <si>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</si>
  <si>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</si>
  <si>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</si>
  <si>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</si>
  <si>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</si>
  <si>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</si>
  <si>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</si>
  <si>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</si>
  <si>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</si>
  <si>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</si>
  <si>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</si>
  <si>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</si>
  <si>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</si>
  <si>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</si>
  <si>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</si>
  <si>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</si>
  <si>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</si>
  <si>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</si>
  <si>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</si>
  <si>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</si>
  <si>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</si>
  <si>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</si>
  <si>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</si>
  <si>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</si>
  <si>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</si>
  <si>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</si>
  <si>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</si>
  <si>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</si>
  <si>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</si>
  <si>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</si>
  <si>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</si>
  <si>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</si>
  <si>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</si>
  <si>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</si>
  <si>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</si>
  <si>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</si>
  <si>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</si>
  <si>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</si>
  <si>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</si>
  <si>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</si>
  <si>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</si>
  <si>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</si>
  <si>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</si>
  <si>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</si>
  <si>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</si>
  <si>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</si>
  <si>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</si>
  <si>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</si>
  <si>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</si>
  <si>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</si>
  <si>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</si>
  <si>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</si>
  <si>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</si>
  <si>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</si>
  <si>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</si>
  <si>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</si>
  <si>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</si>
  <si>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</si>
  <si>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</si>
  <si>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</si>
  <si>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</si>
  <si>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</si>
  <si>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</si>
  <si>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</si>
  <si>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</si>
  <si>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</si>
  <si>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</si>
  <si>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</si>
  <si>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</si>
  <si>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</si>
  <si>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</si>
  <si>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</si>
  <si>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</si>
  <si>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</si>
  <si>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</si>
  <si>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</si>
  <si>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</si>
  <si>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</si>
  <si>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</si>
  <si>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</si>
  <si>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</si>
  <si>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</si>
  <si>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</si>
  <si>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</si>
  <si>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</si>
  <si>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</si>
  <si>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</si>
  <si>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</si>
  <si>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</si>
  <si>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</si>
  <si>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</si>
  <si>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</si>
  <si>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</si>
  <si>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</si>
  <si>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</si>
  <si>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</si>
  <si>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</si>
  <si>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</si>
  <si>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</si>
  <si>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</si>
  <si>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</si>
  <si>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</si>
  <si>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</si>
  <si>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</si>
  <si>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</si>
  <si>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</si>
  <si>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</si>
  <si>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</si>
  <si>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</si>
  <si>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</si>
  <si>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</si>
  <si>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</si>
  <si>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</si>
  <si>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</si>
  <si>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</si>
  <si>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</si>
  <si>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</si>
  <si>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</si>
  <si>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</si>
  <si>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</si>
  <si>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</si>
  <si>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</si>
  <si>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</si>
  <si>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</si>
  <si>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</si>
  <si>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</si>
  <si>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</si>
  <si>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</si>
  <si>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</si>
  <si>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</si>
  <si>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</si>
  <si>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</si>
  <si>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</si>
  <si>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</si>
  <si>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</si>
  <si>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</si>
  <si>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</si>
  <si>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</si>
  <si>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</si>
  <si>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</si>
  <si>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</si>
  <si>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</si>
  <si>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</si>
  <si>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</si>
  <si>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</si>
  <si>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</si>
  <si>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</si>
  <si>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</si>
  <si>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</si>
  <si>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</si>
  <si>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</si>
  <si>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</si>
  <si>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</si>
  <si>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</si>
  <si>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</si>
  <si>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</si>
  <si>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</si>
  <si>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</si>
  <si>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</si>
  <si>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</si>
  <si>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</si>
  <si>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</si>
  <si>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</si>
  <si>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</si>
  <si>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</si>
  <si>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</si>
  <si>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</si>
  <si>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</si>
  <si>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</si>
  <si>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</si>
  <si>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</si>
  <si>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</si>
  <si>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</si>
  <si>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</si>
  <si>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</si>
  <si>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</si>
  <si>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</si>
  <si>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</si>
  <si>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</si>
  <si>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</si>
  <si>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</si>
  <si>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</si>
  <si>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</si>
  <si>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</si>
  <si>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</si>
  <si>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</si>
  <si>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</si>
  <si>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</si>
  <si>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</si>
  <si>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</si>
  <si>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</si>
  <si>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</si>
  <si>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</si>
  <si>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</si>
  <si>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</si>
  <si>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</si>
  <si>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</si>
  <si>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</si>
  <si>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</si>
  <si>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</si>
  <si>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</si>
  <si>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</si>
  <si>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</si>
  <si>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</si>
  <si>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</si>
  <si>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</si>
  <si>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</si>
  <si>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</si>
  <si>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</si>
  <si>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</si>
  <si>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</si>
  <si>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</si>
  <si>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</si>
  <si>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</si>
  <si>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</si>
  <si>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</si>
  <si>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</si>
  <si>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</si>
  <si>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</si>
  <si>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</si>
  <si>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</si>
  <si>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</si>
  <si>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</si>
  <si>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</si>
  <si>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</si>
  <si>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</si>
  <si>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</si>
  <si>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</si>
  <si>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</si>
  <si>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</si>
  <si>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</si>
  <si>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</si>
  <si>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</si>
  <si>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</si>
  <si>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</si>
  <si>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</si>
  <si>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</si>
  <si>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</si>
  <si>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</si>
  <si>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</si>
  <si>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</si>
  <si>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</si>
  <si>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</si>
  <si>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</si>
  <si>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</si>
  <si>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</si>
  <si>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</si>
  <si>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</si>
  <si>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</si>
  <si>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</si>
  <si>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</si>
  <si>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</si>
  <si>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</si>
  <si>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</si>
  <si>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</si>
  <si>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</si>
  <si>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</si>
  <si>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</si>
  <si>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</si>
  <si>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</si>
  <si>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</si>
  <si>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</si>
  <si>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</si>
  <si>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</si>
  <si>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</si>
  <si>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</si>
  <si>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</si>
  <si>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</si>
  <si>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</si>
  <si>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</si>
  <si>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</si>
  <si>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</si>
  <si>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</si>
  <si>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</si>
  <si>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</si>
  <si>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</si>
  <si>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</si>
  <si>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</si>
  <si>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</si>
  <si>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</si>
  <si>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</si>
  <si>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</si>
  <si>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</si>
  <si>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</si>
  <si>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</si>
  <si>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</si>
  <si>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</si>
  <si>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</si>
  <si>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</si>
  <si>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</si>
  <si>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</si>
  <si>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</si>
  <si>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</si>
  <si>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</si>
  <si>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</si>
  <si>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</si>
  <si>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</si>
  <si>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</si>
  <si>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</si>
  <si>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</si>
  <si>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</si>
  <si>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</si>
  <si>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</si>
  <si>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</si>
  <si>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</si>
  <si>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</si>
  <si>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</si>
  <si>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</si>
  <si>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</si>
  <si>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</si>
  <si>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</si>
  <si>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</si>
  <si>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</si>
  <si>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</si>
  <si>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</si>
  <si>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</si>
  <si>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</si>
  <si>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</si>
  <si>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</si>
  <si>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</si>
  <si>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</si>
  <si>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</si>
  <si>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</si>
  <si>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</si>
  <si>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</si>
  <si>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</si>
  <si>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</si>
  <si>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</si>
  <si>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</si>
  <si>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</si>
  <si>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</si>
  <si>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</si>
  <si>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</si>
  <si>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</si>
  <si>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</si>
  <si>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</si>
  <si>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</si>
  <si>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</si>
  <si>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</si>
  <si>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</si>
  <si>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</si>
  <si>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</si>
  <si>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</si>
  <si>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</si>
  <si>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</si>
  <si>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</si>
  <si>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</si>
  <si>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</si>
  <si>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</si>
  <si>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</si>
  <si>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</si>
  <si>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</si>
  <si>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</si>
  <si>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</si>
  <si>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</si>
  <si>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</si>
  <si>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</si>
  <si>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</si>
  <si>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</si>
  <si>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</si>
  <si>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</si>
  <si>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</si>
  <si>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</si>
  <si>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</si>
  <si>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</si>
  <si>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</si>
  <si>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</si>
  <si>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</si>
  <si>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</si>
  <si>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</si>
  <si>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</si>
  <si>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</si>
  <si>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</si>
  <si>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</si>
  <si>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</si>
  <si>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</si>
  <si>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</si>
  <si>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</si>
  <si>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</si>
  <si>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</si>
  <si>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</si>
  <si>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</si>
  <si>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</si>
  <si>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</si>
  <si>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</si>
  <si>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</si>
  <si>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</si>
  <si>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</si>
  <si>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</si>
  <si>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</si>
  <si>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</si>
  <si>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</si>
  <si>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</si>
  <si>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</si>
  <si>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</si>
  <si>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</si>
  <si>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</si>
  <si>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</si>
  <si>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</si>
  <si>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</si>
  <si>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</si>
  <si>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</si>
  <si>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</si>
  <si>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</si>
  <si>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</si>
  <si>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</si>
  <si>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</si>
  <si>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</si>
  <si>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</si>
  <si>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</si>
  <si>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</si>
  <si>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</si>
  <si>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</si>
  <si>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</si>
  <si>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</si>
  <si>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</si>
  <si>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</si>
  <si>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</si>
  <si>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</si>
  <si>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</si>
  <si>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</si>
  <si>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</si>
  <si>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</si>
  <si>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</si>
  <si>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</si>
  <si>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</si>
  <si>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</si>
  <si>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</si>
  <si>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</si>
  <si>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</si>
  <si>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</si>
  <si>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</si>
  <si>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</si>
  <si>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</si>
  <si>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</si>
  <si>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</si>
  <si>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</si>
  <si>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</si>
  <si>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</si>
  <si>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</si>
  <si>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</si>
  <si>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</si>
  <si>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</si>
  <si>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</si>
  <si>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</si>
  <si>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</si>
  <si>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</si>
  <si>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</si>
  <si>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</si>
  <si>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</si>
  <si>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</si>
  <si>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</si>
  <si>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</si>
  <si>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</si>
  <si>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</si>
  <si>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</si>
  <si>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</si>
  <si>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</si>
  <si>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</si>
  <si>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</si>
  <si>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</si>
  <si>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</si>
  <si>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</si>
  <si>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</si>
  <si>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</si>
  <si>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</si>
  <si>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</si>
  <si>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</si>
  <si>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</si>
  <si>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</si>
  <si>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</si>
  <si>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</si>
  <si>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</si>
  <si>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</si>
  <si>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</si>
  <si>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</si>
  <si>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</si>
  <si>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</si>
  <si>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</si>
  <si>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</si>
  <si>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</si>
  <si>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</si>
  <si>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</si>
  <si>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</si>
  <si>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</si>
  <si>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</si>
  <si>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</si>
  <si>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</si>
  <si>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</si>
  <si>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</si>
  <si>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</si>
  <si>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</si>
  <si>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</si>
  <si>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</si>
  <si>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</si>
  <si>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</si>
  <si>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</si>
  <si>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</si>
  <si>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</si>
  <si>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</si>
  <si>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</si>
  <si>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</si>
  <si>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</si>
  <si>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</si>
  <si>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</si>
  <si>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</si>
  <si>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</si>
  <si>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</si>
  <si>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</si>
  <si>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</si>
  <si>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</si>
  <si>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</si>
  <si>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</si>
  <si>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</si>
  <si>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</si>
  <si>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</si>
  <si>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</si>
  <si>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</si>
  <si>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</si>
  <si>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</si>
  <si>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</si>
  <si>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</si>
  <si>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</si>
  <si>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</si>
  <si>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</si>
  <si>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</si>
  <si>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</si>
  <si>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</si>
  <si>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</si>
  <si>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</si>
  <si>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</si>
  <si>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</si>
  <si>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</si>
  <si>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</si>
  <si>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</si>
  <si>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</si>
  <si>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</si>
  <si>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</si>
  <si>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</si>
  <si>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</si>
  <si>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</si>
  <si>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</si>
  <si>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</si>
  <si>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</si>
  <si>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</si>
  <si>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</si>
  <si>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</si>
  <si>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</si>
  <si>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</si>
  <si>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</si>
  <si>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</si>
  <si>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</si>
  <si>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</si>
  <si>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</si>
  <si>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</si>
  <si>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</si>
  <si>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</si>
  <si>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</si>
  <si>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</si>
  <si>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</si>
  <si>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</si>
  <si>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</si>
  <si>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</si>
  <si>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</si>
  <si>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</si>
  <si>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</si>
  <si>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</si>
  <si>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</si>
  <si>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</si>
  <si>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</si>
  <si>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</si>
  <si>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</si>
  <si>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</si>
  <si>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</si>
  <si>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</si>
  <si>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</si>
  <si>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</si>
  <si>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</si>
  <si>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</si>
  <si>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</si>
  <si>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</si>
  <si>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</si>
  <si>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</si>
  <si>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</si>
  <si>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</si>
  <si>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</si>
  <si>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</si>
  <si>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</si>
  <si>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</si>
  <si>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</si>
  <si>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</si>
  <si>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</si>
  <si>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</si>
  <si>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</si>
  <si>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</si>
  <si>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</si>
  <si>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</si>
  <si>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</si>
  <si>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</si>
  <si>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</si>
  <si>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</si>
  <si>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</si>
  <si>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</si>
  <si>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</si>
  <si>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</si>
  <si>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</si>
  <si>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</si>
  <si>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</si>
  <si>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</si>
  <si>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</si>
  <si>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</si>
  <si>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</si>
  <si>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</si>
  <si>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</si>
  <si>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</si>
  <si>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</si>
  <si>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</si>
  <si>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</si>
  <si>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</si>
  <si>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</si>
  <si>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</si>
  <si>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</si>
  <si>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</si>
  <si>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</si>
  <si>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</si>
  <si>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</si>
  <si>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</si>
  <si>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</si>
  <si>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</si>
  <si>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</si>
  <si>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</si>
  <si>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</si>
  <si>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</si>
  <si>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</si>
  <si>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</si>
  <si>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</si>
  <si>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</si>
  <si>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</si>
  <si>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</si>
  <si>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</si>
  <si>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</si>
  <si>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</si>
  <si>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</si>
  <si>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</si>
  <si>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</si>
  <si>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</si>
  <si>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</si>
  <si>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</si>
  <si>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</si>
  <si>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</si>
  <si>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</si>
  <si>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</si>
  <si>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</si>
  <si>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</si>
  <si>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</si>
  <si>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</si>
  <si>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</si>
  <si>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</si>
  <si>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</si>
  <si>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</si>
  <si>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</si>
  <si>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</si>
  <si>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</si>
  <si>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</si>
  <si>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</si>
  <si>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</si>
  <si>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</si>
  <si>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</si>
  <si>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</si>
  <si>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</si>
  <si>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</si>
  <si>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</si>
  <si>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</si>
  <si>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</si>
  <si>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</si>
  <si>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</si>
  <si>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</si>
  <si>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</si>
  <si>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</si>
  <si>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</si>
  <si>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</si>
  <si>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</si>
  <si>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</si>
  <si>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</si>
  <si>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</si>
  <si>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</si>
  <si>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</si>
  <si>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</si>
  <si>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</si>
  <si>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</si>
  <si>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</si>
  <si>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</si>
  <si>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</si>
  <si>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</si>
  <si>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</si>
  <si>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</si>
  <si>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</si>
  <si>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</si>
  <si>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</si>
  <si>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</si>
  <si>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</si>
  <si>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</si>
  <si>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</si>
  <si>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</si>
  <si>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</si>
  <si>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</si>
  <si>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</si>
  <si>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</si>
  <si>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</si>
  <si>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</si>
  <si>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</si>
  <si>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</si>
  <si>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</si>
  <si>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</si>
  <si>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</si>
  <si>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</si>
  <si>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</si>
  <si>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</si>
  <si>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</si>
  <si>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</si>
  <si>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</si>
  <si>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</si>
  <si>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</si>
  <si>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</si>
  <si>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</si>
  <si>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</si>
  <si>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</si>
  <si>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</si>
  <si>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</si>
  <si>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</si>
  <si>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</si>
  <si>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</si>
  <si>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</si>
  <si>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</si>
  <si>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</si>
  <si>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</si>
  <si>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</si>
  <si>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</si>
  <si>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</si>
  <si>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</si>
  <si>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</si>
  <si>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</si>
  <si>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</si>
  <si>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</si>
  <si>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</si>
  <si>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</si>
  <si>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</si>
  <si>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</si>
  <si>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</si>
  <si>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</si>
  <si>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</si>
  <si>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</si>
  <si>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</si>
  <si>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</si>
  <si>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</si>
  <si>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</si>
  <si>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</si>
  <si>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</si>
  <si>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</si>
  <si>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</si>
  <si>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</si>
  <si>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</si>
  <si>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</si>
  <si>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</si>
  <si>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</si>
  <si>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</si>
  <si>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</si>
  <si>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</si>
  <si>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</si>
  <si>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</si>
  <si>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</si>
  <si>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</si>
  <si>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</si>
  <si>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</si>
  <si>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</si>
  <si>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</si>
  <si>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</si>
  <si>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</si>
  <si>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</si>
  <si>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</si>
  <si>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</si>
  <si>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</si>
  <si>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</si>
  <si>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</si>
  <si>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</si>
  <si>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</si>
  <si>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</si>
  <si>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</si>
  <si>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</si>
  <si>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</si>
  <si>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</si>
  <si>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</si>
  <si>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</si>
  <si>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</si>
  <si>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</si>
  <si>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</si>
  <si>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</si>
  <si>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</si>
  <si>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</si>
  <si>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</si>
  <si>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</si>
  <si>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</si>
  <si>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</si>
  <si>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</si>
  <si>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</si>
  <si>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</si>
  <si>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</si>
  <si>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</si>
  <si>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</si>
  <si>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</si>
  <si>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</si>
  <si>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</si>
  <si>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</si>
  <si>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</si>
  <si>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</si>
  <si>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</si>
  <si>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</si>
  <si>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</si>
  <si>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</si>
  <si>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</si>
  <si>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</si>
  <si>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</si>
  <si>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</si>
  <si>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</si>
  <si>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</si>
  <si>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</si>
  <si>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</si>
  <si>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</si>
  <si>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</si>
  <si>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</si>
  <si>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</si>
  <si>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</si>
  <si>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</si>
  <si>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</si>
  <si>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</si>
  <si>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</si>
  <si>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</si>
  <si>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</si>
  <si>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</si>
  <si>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</si>
  <si>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</si>
  <si>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</si>
  <si>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</si>
  <si>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</si>
  <si>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</si>
  <si>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</si>
  <si>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</si>
  <si>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</si>
  <si>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</si>
  <si>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</si>
  <si>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</si>
  <si>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</si>
  <si>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</si>
  <si>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</si>
  <si>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</si>
  <si>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</si>
  <si>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</si>
  <si>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</si>
  <si>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</si>
  <si>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</si>
  <si>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</si>
  <si>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</si>
  <si>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</si>
  <si>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</si>
  <si>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</si>
  <si>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</si>
  <si>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</si>
  <si>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</si>
  <si>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</si>
  <si>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</si>
  <si>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</si>
  <si>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</si>
  <si>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</si>
  <si>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</si>
  <si>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</si>
  <si>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</si>
  <si>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</si>
  <si>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</si>
  <si>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</si>
  <si>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</si>
  <si>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</si>
  <si>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</si>
  <si>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</si>
  <si>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</si>
  <si>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</si>
  <si>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</si>
  <si>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</si>
  <si>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</si>
  <si>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</si>
  <si>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</si>
  <si>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</si>
  <si>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</si>
  <si>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</si>
  <si>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</si>
  <si>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</si>
  <si>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</si>
  <si>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</si>
  <si>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</si>
  <si>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</si>
  <si>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</si>
  <si>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</si>
  <si>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</si>
  <si>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</si>
  <si>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</si>
  <si>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</si>
  <si>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</si>
  <si>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</si>
  <si>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</si>
  <si>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</si>
  <si>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</si>
  <si>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</si>
  <si>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</si>
  <si>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</si>
  <si>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</si>
  <si>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</si>
  <si>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</si>
  <si>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</si>
  <si>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</si>
  <si>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</si>
  <si>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</si>
  <si>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</si>
  <si>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</si>
  <si>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</si>
  <si>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</si>
  <si>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</si>
  <si>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</si>
  <si>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</si>
  <si>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</si>
  <si>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</si>
  <si>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</si>
  <si>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</si>
  <si>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</si>
  <si>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</si>
  <si>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</si>
  <si>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</si>
  <si>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</si>
  <si>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</si>
  <si>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</si>
  <si>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</si>
  <si>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</si>
  <si>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</si>
  <si>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</si>
  <si>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</si>
  <si>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</si>
  <si>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</si>
  <si>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</si>
  <si>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</si>
  <si>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</si>
  <si>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</si>
  <si>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</si>
  <si>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</si>
  <si>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</si>
  <si>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</si>
  <si>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</si>
  <si>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</si>
  <si>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</si>
  <si>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</si>
  <si>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</si>
  <si>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</si>
  <si>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</si>
  <si>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</si>
  <si>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</si>
  <si>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</si>
  <si>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</si>
  <si>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</si>
  <si>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</si>
  <si>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</si>
  <si>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</si>
  <si>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</si>
  <si>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</si>
  <si>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</si>
  <si>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</si>
  <si>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</si>
  <si>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</si>
  <si>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</si>
  <si>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</si>
  <si>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</si>
  <si>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</si>
  <si>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</si>
  <si>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</si>
  <si>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</si>
  <si>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</si>
  <si>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</si>
  <si>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</si>
  <si>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</si>
  <si>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</si>
  <si>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</si>
  <si>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</si>
  <si>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</si>
  <si>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</si>
  <si>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</si>
  <si>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</si>
  <si>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</si>
  <si>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</si>
  <si>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</si>
  <si>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</si>
  <si>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</si>
  <si>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</si>
  <si>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</si>
  <si>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</si>
  <si>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</si>
  <si>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</si>
  <si>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</si>
  <si>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</si>
  <si>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</si>
  <si>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</si>
  <si>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</si>
  <si>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</si>
  <si>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</si>
  <si>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</si>
  <si>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</si>
  <si>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</si>
  <si>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</si>
  <si>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</si>
  <si>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</si>
  <si>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</si>
  <si>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</si>
  <si>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</si>
  <si>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</si>
  <si>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</si>
  <si>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</si>
  <si>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</si>
  <si>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</si>
  <si>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</si>
  <si>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</si>
  <si>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</si>
  <si>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</si>
  <si>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</si>
  <si>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</si>
  <si>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</si>
  <si>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</si>
  <si>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</si>
  <si>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</si>
  <si>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</si>
  <si>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</si>
  <si>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</si>
  <si>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</si>
  <si>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</si>
  <si>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</si>
  <si>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</si>
  <si>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</si>
  <si>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</si>
  <si>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</si>
  <si>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</si>
  <si>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</si>
  <si>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</si>
  <si>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</si>
  <si>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</si>
  <si>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</si>
  <si>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</si>
  <si>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</si>
  <si>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</si>
  <si>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</si>
  <si>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</si>
  <si>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</si>
  <si>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</si>
  <si>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</si>
  <si>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</si>
  <si>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</si>
  <si>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</si>
  <si>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</si>
  <si>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</si>
  <si>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</si>
  <si>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</si>
  <si>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</si>
  <si>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</si>
  <si>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</si>
  <si>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</si>
  <si>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</si>
  <si>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</si>
  <si>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</si>
  <si>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</si>
  <si>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</si>
  <si>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</si>
  <si>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</si>
  <si>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</si>
  <si>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</si>
  <si>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</si>
  <si>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</si>
  <si>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</si>
  <si>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</si>
  <si>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</si>
  <si>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</si>
  <si>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</si>
  <si>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</si>
  <si>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</si>
  <si>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</si>
  <si>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</si>
  <si>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</si>
  <si>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</si>
  <si>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</si>
  <si>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</si>
  <si>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</si>
  <si>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</si>
  <si>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</si>
  <si>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</si>
  <si>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</si>
  <si>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</si>
  <si>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</si>
  <si>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</si>
  <si>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</si>
  <si>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</si>
  <si>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</si>
  <si>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</si>
  <si>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</si>
  <si>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</si>
  <si>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</si>
  <si>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</si>
  <si>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</si>
  <si>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</si>
  <si>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</si>
  <si>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</si>
  <si>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</si>
  <si>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</si>
  <si>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</si>
  <si>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</si>
  <si>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</si>
  <si>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</si>
  <si>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</si>
  <si>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</si>
  <si>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</si>
  <si>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</si>
  <si>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</si>
  <si>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</si>
  <si>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</si>
  <si>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</si>
  <si>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</si>
  <si>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</si>
  <si>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</si>
  <si>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</si>
  <si>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</si>
  <si>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</si>
  <si>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</si>
  <si>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</si>
  <si>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</si>
  <si>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</si>
  <si>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</si>
  <si>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</si>
  <si>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</si>
  <si>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</si>
  <si>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</si>
  <si>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</si>
  <si>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</si>
  <si>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</si>
  <si>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</si>
  <si>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</si>
  <si>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</si>
  <si>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</si>
  <si>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</si>
  <si>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</si>
  <si>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</si>
  <si>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</si>
  <si>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</si>
  <si>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</si>
  <si>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</si>
  <si>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</si>
  <si>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</si>
  <si>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</si>
  <si>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</si>
  <si>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</si>
  <si>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</si>
  <si>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</si>
  <si>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</si>
  <si>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</si>
  <si>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</si>
  <si>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</si>
  <si>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</si>
  <si>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</si>
  <si>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</si>
  <si>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</si>
  <si>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</si>
  <si>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</si>
  <si>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</si>
  <si>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</si>
  <si>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</si>
  <si>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</si>
  <si>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</si>
  <si>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</si>
  <si>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</si>
  <si>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</si>
  <si>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</si>
  <si>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</si>
  <si>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</si>
  <si>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</si>
  <si>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</si>
  <si>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</si>
  <si>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</si>
  <si>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</si>
  <si>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</si>
  <si>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</si>
  <si>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</si>
  <si>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</si>
  <si>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</si>
  <si>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</si>
  <si>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</si>
  <si>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</si>
  <si>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</si>
  <si>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</si>
  <si>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</si>
  <si>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</si>
  <si>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</si>
  <si>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</si>
  <si>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</si>
  <si>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</si>
  <si>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</si>
  <si>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</si>
  <si>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</si>
  <si>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</si>
  <si>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</si>
  <si>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</si>
  <si>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</si>
  <si>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</si>
  <si>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</si>
  <si>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</si>
  <si>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</si>
  <si>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</si>
  <si>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</si>
  <si>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</si>
  <si>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</si>
  <si>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</si>
  <si>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</si>
  <si>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</si>
  <si>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</si>
  <si>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</si>
  <si>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</si>
  <si>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</si>
  <si>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</si>
  <si>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</si>
  <si>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</si>
  <si>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</si>
  <si>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</si>
  <si>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</si>
  <si>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</si>
  <si>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</si>
  <si>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</si>
  <si>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</si>
  <si>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</si>
  <si>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</si>
  <si>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</si>
  <si>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</si>
  <si>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</si>
  <si>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</si>
  <si>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</si>
  <si>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</si>
  <si>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</si>
  <si>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</si>
  <si>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</si>
  <si>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</si>
  <si>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</si>
  <si>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</si>
  <si>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</si>
  <si>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</si>
  <si>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</si>
  <si>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</si>
  <si>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</si>
  <si>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</si>
  <si>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</si>
  <si>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</si>
  <si>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</si>
  <si>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</si>
  <si>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</si>
  <si>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</si>
  <si>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</si>
  <si>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</si>
  <si>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</si>
  <si>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</si>
  <si>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</si>
  <si>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</si>
  <si>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</si>
  <si>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</si>
  <si>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</si>
  <si>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</si>
  <si>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</si>
  <si>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</si>
  <si>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</si>
  <si>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</si>
  <si>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</si>
  <si>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</si>
  <si>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</si>
  <si>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</si>
  <si>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</si>
  <si>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</si>
  <si>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</si>
  <si>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</si>
  <si>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</si>
  <si>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</si>
  <si>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</si>
  <si>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</si>
  <si>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</si>
  <si>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</si>
  <si>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</si>
  <si>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</si>
  <si>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</si>
  <si>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</si>
  <si>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</si>
  <si>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</si>
  <si>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</si>
  <si>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</si>
  <si>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</si>
  <si>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</si>
  <si>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</si>
  <si>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</si>
  <si>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</si>
  <si>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</si>
  <si>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</si>
  <si>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</si>
  <si>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</si>
  <si>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</si>
  <si>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</si>
  <si>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</si>
  <si>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</si>
  <si>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</si>
  <si>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</si>
  <si>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</si>
  <si>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</si>
  <si>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</si>
  <si>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</si>
  <si>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</si>
  <si>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</si>
  <si>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</si>
  <si>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</si>
  <si>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</si>
  <si>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</si>
  <si>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</si>
  <si>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</si>
  <si>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</si>
  <si>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</si>
  <si>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</si>
  <si>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</si>
  <si>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</si>
  <si>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</si>
  <si>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</si>
  <si>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</si>
  <si>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</si>
  <si>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</si>
  <si>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</si>
  <si>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</si>
  <si>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</si>
  <si>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</si>
  <si>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</si>
  <si>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</si>
  <si>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</si>
  <si>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</si>
  <si>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</si>
  <si>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</si>
  <si>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</si>
  <si>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</si>
  <si>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</si>
  <si>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</si>
  <si>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</si>
  <si>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</si>
  <si>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</si>
  <si>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</si>
  <si>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</si>
  <si>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</si>
  <si>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</si>
  <si>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</si>
  <si>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</si>
  <si>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</si>
  <si>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</si>
  <si>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</si>
  <si>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</si>
  <si>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</si>
  <si>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</si>
  <si>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</si>
  <si>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</si>
  <si>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</si>
  <si>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</si>
  <si>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</si>
  <si>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</si>
  <si>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</si>
  <si>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</si>
  <si>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</si>
  <si>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</si>
  <si>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</si>
  <si>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</si>
  <si>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</si>
  <si>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</si>
  <si>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</si>
  <si>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</si>
  <si>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</si>
  <si>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</si>
  <si>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</si>
  <si>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</si>
  <si>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</si>
  <si>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</si>
  <si>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</si>
  <si>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</si>
  <si>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</si>
  <si>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</si>
  <si>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</si>
  <si>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</si>
  <si>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</si>
  <si>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</si>
  <si>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</si>
  <si>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</si>
  <si>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</si>
  <si>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</si>
  <si>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</si>
  <si>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</si>
  <si>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</si>
  <si>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</si>
  <si>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</si>
  <si>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</si>
  <si>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</si>
  <si>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</si>
  <si>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</si>
  <si>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</si>
  <si>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</si>
  <si>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</si>
  <si>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</si>
  <si>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</si>
  <si>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</si>
  <si>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</si>
  <si>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</si>
  <si>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</si>
  <si>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</si>
  <si>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</si>
  <si>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</si>
  <si>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</si>
  <si>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</si>
  <si>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</si>
  <si>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</si>
  <si>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</si>
  <si>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</si>
  <si>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</si>
  <si>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</si>
  <si>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</si>
  <si>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</si>
  <si>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</si>
  <si>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</si>
  <si>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</si>
  <si>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</si>
  <si>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</si>
  <si>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</si>
  <si>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</si>
  <si>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</si>
  <si>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</si>
  <si>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</si>
  <si>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</si>
  <si>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</si>
  <si>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</si>
  <si>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</si>
  <si>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</si>
  <si>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</si>
  <si>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</si>
  <si>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</si>
  <si>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</si>
  <si>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</si>
  <si>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</si>
  <si>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</si>
  <si>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</si>
  <si>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</si>
  <si>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</si>
  <si>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</si>
  <si>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</si>
  <si>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</si>
  <si>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</si>
  <si>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</si>
  <si>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</si>
  <si>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</si>
  <si>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</si>
  <si>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</si>
  <si>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</si>
  <si>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</si>
  <si>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</si>
  <si>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</si>
  <si>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</si>
  <si>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</si>
  <si>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</si>
  <si>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</si>
  <si>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</si>
  <si>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</si>
  <si>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</si>
  <si>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</si>
  <si>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</si>
  <si>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</si>
  <si>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</si>
  <si>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</si>
  <si>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</si>
  <si>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</si>
  <si>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</si>
  <si>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</si>
  <si>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</si>
  <si>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</si>
  <si>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</si>
  <si>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</si>
  <si>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</si>
  <si>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</si>
  <si>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</si>
  <si>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</si>
  <si>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</si>
  <si>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</si>
  <si>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</si>
  <si>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</si>
  <si>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</si>
  <si>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</si>
  <si>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</si>
  <si>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</si>
  <si>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</si>
  <si>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</si>
  <si>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</si>
  <si>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</si>
  <si>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</si>
  <si>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</si>
  <si>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</si>
  <si>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</si>
  <si>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</si>
  <si>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</si>
  <si>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</si>
  <si>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</si>
  <si>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</si>
  <si>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</si>
  <si>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</si>
  <si>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</si>
  <si>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</si>
  <si>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</si>
  <si>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</si>
  <si>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</si>
  <si>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</si>
  <si>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</si>
  <si>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</si>
  <si>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</si>
  <si>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</si>
  <si>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</si>
  <si>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</si>
  <si>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</si>
  <si>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</si>
  <si>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</si>
  <si>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</si>
  <si>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</si>
  <si>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</si>
  <si>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</si>
  <si>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</si>
  <si>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</si>
  <si>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</si>
  <si>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</si>
  <si>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</si>
  <si>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</si>
  <si>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</si>
  <si>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</si>
  <si>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</si>
  <si>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</si>
  <si>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</si>
  <si>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</si>
  <si>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</si>
  <si>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</si>
  <si>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</si>
  <si>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</si>
  <si>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</si>
  <si>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</si>
  <si>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</si>
  <si>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</si>
  <si>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</si>
  <si>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</si>
  <si>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</si>
  <si>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</si>
  <si>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</si>
  <si>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</si>
  <si>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</si>
  <si>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</si>
  <si>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</si>
  <si>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</si>
  <si>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</si>
  <si>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</si>
  <si>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</si>
  <si>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</si>
  <si>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</si>
  <si>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</si>
  <si>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</si>
  <si>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</si>
  <si>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</si>
  <si>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</si>
  <si>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</si>
  <si>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</si>
  <si>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</si>
  <si>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</si>
  <si>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</si>
  <si>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</si>
  <si>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</si>
  <si>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</si>
  <si>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</si>
  <si>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</si>
  <si>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</si>
  <si>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</si>
  <si>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</si>
  <si>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</si>
  <si>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</si>
  <si>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</si>
  <si>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</si>
  <si>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</si>
  <si>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</si>
  <si>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</si>
  <si>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</si>
  <si>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</si>
  <si>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</si>
  <si>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</si>
  <si>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</si>
  <si>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</si>
  <si>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</si>
  <si>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</si>
  <si>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</si>
  <si>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</si>
  <si>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</si>
  <si>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</si>
  <si>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</si>
  <si>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</si>
  <si>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</si>
  <si>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</si>
  <si>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</si>
  <si>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</si>
  <si>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</si>
  <si>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</si>
  <si>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</si>
  <si>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</si>
  <si>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</si>
  <si>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</si>
  <si>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</si>
  <si>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</si>
  <si>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</si>
  <si>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</si>
  <si>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</si>
  <si>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</si>
  <si>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</si>
  <si>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</si>
  <si>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</si>
  <si>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</si>
  <si>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</si>
  <si>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</si>
  <si>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</si>
  <si>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</si>
  <si>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</si>
  <si>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</si>
  <si>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</si>
  <si>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</si>
  <si>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</si>
  <si>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</si>
  <si>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</si>
  <si>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</si>
  <si>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</si>
  <si>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</si>
  <si>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</si>
  <si>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</si>
  <si>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</si>
  <si>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</si>
  <si>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</si>
  <si>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</si>
  <si>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</si>
  <si>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</si>
  <si>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</si>
  <si>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</si>
  <si>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</si>
  <si>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</si>
  <si>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</si>
  <si>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</si>
  <si>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</si>
  <si>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</si>
  <si>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</si>
  <si>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</si>
  <si>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</si>
  <si>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</si>
  <si>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</si>
  <si>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</si>
  <si>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</si>
  <si>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</si>
  <si>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</si>
  <si>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</si>
  <si>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</si>
  <si>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</si>
  <si>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</si>
  <si>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</si>
  <si>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</si>
  <si>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</si>
  <si>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</si>
  <si>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</si>
  <si>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</si>
  <si>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</si>
  <si>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</si>
  <si>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</si>
  <si>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</si>
  <si>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</si>
  <si>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</si>
  <si>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</si>
  <si>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</si>
  <si>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</si>
  <si>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</si>
  <si>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</si>
  <si>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</si>
  <si>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</si>
  <si>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</si>
  <si>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</si>
  <si>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</si>
  <si>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</si>
  <si>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</si>
  <si>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</si>
  <si>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</si>
  <si>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</si>
  <si>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</si>
  <si>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</si>
  <si>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</si>
  <si>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</si>
  <si>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</si>
  <si>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</si>
  <si>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</si>
  <si>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</si>
  <si>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</si>
  <si>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</si>
  <si>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</si>
  <si>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</si>
  <si>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</si>
  <si>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</si>
  <si>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</si>
  <si>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</si>
  <si>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</si>
  <si>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</si>
  <si>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</si>
  <si>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</si>
  <si>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</si>
  <si>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</si>
  <si>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</si>
  <si>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</si>
  <si>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</si>
  <si>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</si>
  <si>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</si>
  <si>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</si>
  <si>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</si>
  <si>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</si>
  <si>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</si>
  <si>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</si>
  <si>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</si>
  <si>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</si>
  <si>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</si>
  <si>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</si>
  <si>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</si>
  <si>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</si>
  <si>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</si>
  <si>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</si>
  <si>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</si>
  <si>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</si>
  <si>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</si>
  <si>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</si>
  <si>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</si>
  <si>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</si>
  <si>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</si>
  <si>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</si>
  <si>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</si>
  <si>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</si>
  <si>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</si>
  <si>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</si>
  <si>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</si>
  <si>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</si>
  <si>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</si>
  <si>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</si>
  <si>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</si>
  <si>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</si>
  <si>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</si>
  <si>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</si>
  <si>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</si>
  <si>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</si>
  <si>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</si>
  <si>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</si>
  <si>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</si>
  <si>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</si>
  <si>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</si>
  <si>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</si>
  <si>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</si>
  <si>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</si>
  <si>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</si>
  <si>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</si>
  <si>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</si>
  <si>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</si>
  <si>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</si>
  <si>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</si>
  <si>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</si>
  <si>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</si>
  <si>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</si>
  <si>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</si>
  <si>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</si>
  <si>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</si>
  <si>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</si>
  <si>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</si>
  <si>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</si>
  <si>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</si>
  <si>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</si>
  <si>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</si>
  <si>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</si>
  <si>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</si>
  <si>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</si>
  <si>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</si>
  <si>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</si>
  <si>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</si>
  <si>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</si>
  <si>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</si>
  <si>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</si>
  <si>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</si>
  <si>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</si>
  <si>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</si>
  <si>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</si>
  <si>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</si>
  <si>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</si>
  <si>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</si>
  <si>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</si>
  <si>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</si>
  <si>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</si>
  <si>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</si>
  <si>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</si>
  <si>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</si>
  <si>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</si>
  <si>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</si>
  <si>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</si>
  <si>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</si>
  <si>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</si>
  <si>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</si>
  <si>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</si>
  <si>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</si>
  <si>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</si>
  <si>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</si>
  <si>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</si>
  <si>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</si>
  <si>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</si>
  <si>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</si>
  <si>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</si>
  <si>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</si>
  <si>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</si>
  <si>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</si>
  <si>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</si>
  <si>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</si>
  <si>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</si>
  <si>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</si>
  <si>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</si>
  <si>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</si>
  <si>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</si>
  <si>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</si>
  <si>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</si>
  <si>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</si>
  <si>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</si>
  <si>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</si>
  <si>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</si>
  <si>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</si>
  <si>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</si>
  <si>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</si>
  <si>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</si>
  <si>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</si>
  <si>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</si>
  <si>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</si>
  <si>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</si>
  <si>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</si>
  <si>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</si>
  <si>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</si>
  <si>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</si>
  <si>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</si>
  <si>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</si>
  <si>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</si>
  <si>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</si>
  <si>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</si>
  <si>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</si>
  <si>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</si>
  <si>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</si>
  <si>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</si>
  <si>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</si>
  <si>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</si>
  <si>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</si>
  <si>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</si>
  <si>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</si>
  <si>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</si>
  <si>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</si>
  <si>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</si>
  <si>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</si>
  <si>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</si>
  <si>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</si>
  <si>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</si>
  <si>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</si>
  <si>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</si>
  <si>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</si>
  <si>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</si>
  <si>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</si>
  <si>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</si>
  <si>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</si>
  <si>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</si>
  <si>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</si>
  <si>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</si>
  <si>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</si>
  <si>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</si>
  <si>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</si>
  <si>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</si>
  <si>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</si>
  <si>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</si>
  <si>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</si>
  <si>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</si>
  <si>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</si>
  <si>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</si>
  <si>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</si>
  <si>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</si>
  <si>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</si>
  <si>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</si>
  <si>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</si>
  <si>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</si>
  <si>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</si>
  <si>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</si>
  <si>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</si>
  <si>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</si>
  <si>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</si>
  <si>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</si>
  <si>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</si>
  <si>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</si>
  <si>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</si>
  <si>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</si>
  <si>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</si>
  <si>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</si>
  <si>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</si>
  <si>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</si>
  <si>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</si>
  <si>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</si>
  <si>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</si>
  <si>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</si>
  <si>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</si>
  <si>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</si>
  <si>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</si>
  <si>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</si>
  <si>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</si>
  <si>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</si>
  <si>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</si>
  <si>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</si>
  <si>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</si>
  <si>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</si>
  <si>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</si>
  <si>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</si>
  <si>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</si>
  <si>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</si>
  <si>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</si>
  <si>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</si>
  <si>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</si>
  <si>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</si>
  <si>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</si>
  <si>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</si>
  <si>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</si>
  <si>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</si>
  <si>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</si>
  <si>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</si>
  <si>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</si>
  <si>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</si>
  <si>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</si>
  <si>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</si>
  <si>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</si>
  <si>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</si>
  <si>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</si>
  <si>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</si>
  <si>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</si>
  <si>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</si>
  <si>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</si>
  <si>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</si>
  <si>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</si>
  <si>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</si>
  <si>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</si>
  <si>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</si>
  <si>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</si>
  <si>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</si>
  <si>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</si>
  <si>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</si>
  <si>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</si>
  <si>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</si>
  <si>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</si>
  <si>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</si>
  <si>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</si>
  <si>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</si>
  <si>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</si>
  <si>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</si>
  <si>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</si>
  <si>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</si>
  <si>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</si>
  <si>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</si>
  <si>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</si>
  <si>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</si>
  <si>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</si>
  <si>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</si>
  <si>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</si>
  <si>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</si>
  <si>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</si>
  <si>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</si>
  <si>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</si>
  <si>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</si>
  <si>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</si>
  <si>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</si>
  <si>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</si>
  <si>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</si>
  <si>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</si>
  <si>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</si>
  <si>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</si>
  <si>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</si>
  <si>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</si>
  <si>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</si>
  <si>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</si>
  <si>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</si>
  <si>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</si>
  <si>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</si>
  <si>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</si>
  <si>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</si>
  <si>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</si>
  <si>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</si>
  <si>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</si>
  <si>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</si>
  <si>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</si>
  <si>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</si>
  <si>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</si>
  <si>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</si>
  <si>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</si>
  <si>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</si>
  <si>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</si>
  <si>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</si>
  <si>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</si>
  <si>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</si>
  <si>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</si>
  <si>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</si>
  <si>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</si>
  <si>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</si>
  <si>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</si>
  <si>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</si>
  <si>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</si>
  <si>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</si>
  <si>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</si>
  <si>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</si>
  <si>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</si>
  <si>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</si>
  <si>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</si>
  <si>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</si>
  <si>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</si>
  <si>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</si>
  <si>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</si>
  <si>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</si>
  <si>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</si>
  <si>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</si>
  <si>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</si>
  <si>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</si>
  <si>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</si>
  <si>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</si>
  <si>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</si>
  <si>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</si>
  <si>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</si>
  <si>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</si>
  <si>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</si>
  <si>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</si>
  <si>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</si>
  <si>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</si>
  <si>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</si>
  <si>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</si>
  <si>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</si>
  <si>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</si>
  <si>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</si>
  <si>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</si>
  <si>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</si>
  <si>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</si>
  <si>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</si>
  <si>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</si>
  <si>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</si>
  <si>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</si>
  <si>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</si>
  <si>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</si>
  <si>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</si>
  <si>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</si>
  <si>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</si>
  <si>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</si>
  <si>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</si>
  <si>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</si>
  <si>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</si>
  <si>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</si>
  <si>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</si>
  <si>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</si>
  <si>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</si>
  <si>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</si>
  <si>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</si>
  <si>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</si>
  <si>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</si>
  <si>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</si>
  <si>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</si>
  <si>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</si>
  <si>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</si>
  <si>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</si>
  <si>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</si>
  <si>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</si>
  <si>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</si>
  <si>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</si>
  <si>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</si>
  <si>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</si>
  <si>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</si>
  <si>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</si>
  <si>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</si>
  <si>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</si>
  <si>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</si>
  <si>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</si>
  <si>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</si>
  <si>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</si>
  <si>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</si>
  <si>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</si>
  <si>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</si>
  <si>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</si>
  <si>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</si>
  <si>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</si>
  <si>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</si>
  <si>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</si>
  <si>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</si>
  <si>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</si>
  <si>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</si>
  <si>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</si>
  <si>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</si>
  <si>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</si>
  <si>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</si>
  <si>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</si>
  <si>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</si>
  <si>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</si>
  <si>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</si>
  <si>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</si>
  <si>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</si>
  <si>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</si>
  <si>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</si>
  <si>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</si>
  <si>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</si>
  <si>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</si>
  <si>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</si>
  <si>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</si>
  <si>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</si>
  <si>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</si>
  <si>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</si>
  <si>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</si>
  <si>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</si>
  <si>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</si>
  <si>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</si>
  <si>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</si>
  <si>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</si>
  <si>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</si>
  <si>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</si>
  <si>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</si>
  <si>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</si>
  <si>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</si>
  <si>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</si>
  <si>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</si>
  <si>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</si>
  <si>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</si>
  <si>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</si>
  <si>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</si>
  <si>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</si>
  <si>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</si>
  <si>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</si>
  <si>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</si>
  <si>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</si>
  <si>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</si>
  <si>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</si>
  <si>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</si>
  <si>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</si>
  <si>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</si>
  <si>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</si>
  <si>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</si>
  <si>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</si>
  <si>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</si>
  <si>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</si>
  <si>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</si>
  <si>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</si>
  <si>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</si>
  <si>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</si>
  <si>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</si>
  <si>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</si>
  <si>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</si>
  <si>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</si>
  <si>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</si>
  <si>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</si>
  <si>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</si>
  <si>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</si>
  <si>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</si>
  <si>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</si>
  <si>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</si>
  <si>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</si>
  <si>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</si>
  <si>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</si>
  <si>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</si>
  <si>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</si>
  <si>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</si>
  <si>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</si>
  <si>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</si>
  <si>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</si>
  <si>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</si>
  <si>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</si>
  <si>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</si>
  <si>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</si>
  <si>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</si>
  <si>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</si>
  <si>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</si>
  <si>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</si>
  <si>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</si>
  <si>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</si>
  <si>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</si>
  <si>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</si>
  <si>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</si>
  <si>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</si>
  <si>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</si>
  <si>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</si>
  <si>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</si>
  <si>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</si>
  <si>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</si>
  <si>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</si>
  <si>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</si>
  <si>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</si>
  <si>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</si>
  <si>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</si>
  <si>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</si>
  <si>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</si>
  <si>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</si>
  <si>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</si>
  <si>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</si>
  <si>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</si>
  <si>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</si>
  <si>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</si>
  <si>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</si>
  <si>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</si>
  <si>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</si>
  <si>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</si>
  <si>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</si>
  <si>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</si>
  <si>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</si>
  <si>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</si>
  <si>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</si>
  <si>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</si>
  <si>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</si>
  <si>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</si>
  <si>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</si>
  <si>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</si>
  <si>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</si>
  <si>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</si>
  <si>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</si>
  <si>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</si>
  <si>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</si>
  <si>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</si>
  <si>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</si>
  <si>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</si>
  <si>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</si>
  <si>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</si>
  <si>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</si>
  <si>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</si>
  <si>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</si>
  <si>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</si>
  <si>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</si>
  <si>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</si>
  <si>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</si>
  <si>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</si>
  <si>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</si>
  <si>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</si>
  <si>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</si>
  <si>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</si>
  <si>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</si>
  <si>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</si>
  <si>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</si>
  <si>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</si>
  <si>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</si>
  <si>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</si>
  <si>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</si>
  <si>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</si>
  <si>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</si>
  <si>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</si>
  <si>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</si>
  <si>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</si>
  <si>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</si>
  <si>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</si>
  <si>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</si>
  <si>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</si>
  <si>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</si>
  <si>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</si>
  <si>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</si>
  <si>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</si>
  <si>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</si>
  <si>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</si>
  <si>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</si>
  <si>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</si>
  <si>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</si>
  <si>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</si>
  <si>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</si>
  <si>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</si>
  <si>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</si>
  <si>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</si>
  <si>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</si>
  <si>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</si>
  <si>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</si>
  <si>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</si>
  <si>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</si>
  <si>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</si>
  <si>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</si>
  <si>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</si>
  <si>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</si>
  <si>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</si>
  <si>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</si>
  <si>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</si>
  <si>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</si>
  <si>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</si>
  <si>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</si>
  <si>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</si>
  <si>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</si>
  <si>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</si>
  <si>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</si>
  <si>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</si>
  <si>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</si>
  <si>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</si>
  <si>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</si>
  <si>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</si>
  <si>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</si>
  <si>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</si>
  <si>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</si>
  <si>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</si>
  <si>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</si>
  <si>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</si>
  <si>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</si>
  <si>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</si>
  <si>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</si>
  <si>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</si>
  <si>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</si>
  <si>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</si>
  <si>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</si>
  <si>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</si>
  <si>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</si>
  <si>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</si>
  <si>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</si>
  <si>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</si>
  <si>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</si>
  <si>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</si>
  <si>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</si>
  <si>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</si>
  <si>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</si>
  <si>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</si>
  <si>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</si>
  <si>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</si>
  <si>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</si>
  <si>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</si>
  <si>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</si>
  <si>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</si>
  <si>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</si>
  <si>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</si>
  <si>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</si>
  <si>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</si>
  <si>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</si>
  <si>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</si>
  <si>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</si>
  <si>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</si>
  <si>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</si>
  <si>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</si>
  <si>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</si>
  <si>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</si>
  <si>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</si>
  <si>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</si>
  <si>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</si>
  <si>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</si>
  <si>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</si>
  <si>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</si>
  <si>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</si>
  <si>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</si>
  <si>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</si>
  <si>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</si>
  <si>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</si>
  <si>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</si>
  <si>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</si>
  <si>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</si>
  <si>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</si>
  <si>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</si>
  <si>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</si>
  <si>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</si>
  <si>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</si>
  <si>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</si>
  <si>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</si>
  <si>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</si>
  <si>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</si>
  <si>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</si>
  <si>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</si>
  <si>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</si>
  <si>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</si>
  <si>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</si>
  <si>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</si>
  <si>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</si>
  <si>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</si>
  <si>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</si>
  <si>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</si>
  <si>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</si>
  <si>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</si>
  <si>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</si>
  <si>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</si>
  <si>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</si>
  <si>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</si>
  <si>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</si>
  <si>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</si>
  <si>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</si>
  <si>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</si>
  <si>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</si>
  <si>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</si>
  <si>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</si>
  <si>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</si>
  <si>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</si>
  <si>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</si>
  <si>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</si>
  <si>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</si>
  <si>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</si>
  <si>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</si>
  <si>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</si>
  <si>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</si>
  <si>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</si>
  <si>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</si>
  <si>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</si>
  <si>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</si>
  <si>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</si>
  <si>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</si>
  <si>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</si>
  <si>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</si>
  <si>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</si>
  <si>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</si>
  <si>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</si>
  <si>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</si>
  <si>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</si>
  <si>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</si>
  <si>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</si>
  <si>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</si>
  <si>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</si>
  <si>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</si>
  <si>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</si>
  <si>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</si>
  <si>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</si>
  <si>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</si>
  <si>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</si>
  <si>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</si>
  <si>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</si>
  <si>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</si>
  <si>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</si>
  <si>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</si>
  <si>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</si>
  <si>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</si>
  <si>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</si>
  <si>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</si>
  <si>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</si>
  <si>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</si>
  <si>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</si>
  <si>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</si>
  <si>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</si>
  <si>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</si>
  <si>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</si>
  <si>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</si>
  <si>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</si>
  <si>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</si>
  <si>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</si>
  <si>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</si>
  <si>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</si>
  <si>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</si>
  <si>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</si>
  <si>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</si>
  <si>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</si>
  <si>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</si>
  <si>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</si>
  <si>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</si>
  <si>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</si>
  <si>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</si>
  <si>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</si>
  <si>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</si>
  <si>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</si>
  <si>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</si>
  <si>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</si>
  <si>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</si>
  <si>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</si>
  <si>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</si>
  <si>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</si>
  <si>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</si>
  <si>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</si>
  <si>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</si>
  <si>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</si>
  <si>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</si>
  <si>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</si>
  <si>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</si>
  <si>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</si>
  <si>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</si>
  <si>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</si>
  <si>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</si>
  <si>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</si>
  <si>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</si>
  <si>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</si>
  <si>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</si>
  <si>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</si>
  <si>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</si>
  <si>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</si>
  <si>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</si>
  <si>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</si>
  <si>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</si>
  <si>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</si>
  <si>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</si>
  <si>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</si>
  <si>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</si>
  <si>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</si>
  <si>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</si>
  <si>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</si>
  <si>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</si>
  <si>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</si>
  <si>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</si>
  <si>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</si>
  <si>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</si>
  <si>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</si>
  <si>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</si>
  <si>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</si>
  <si>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</si>
  <si>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</si>
  <si>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</si>
  <si>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</si>
  <si>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</si>
  <si>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</si>
  <si>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</si>
  <si>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</si>
  <si>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</si>
  <si>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</si>
  <si>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</si>
  <si>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</si>
  <si>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</si>
  <si>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</si>
  <si>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</si>
  <si>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</si>
  <si>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</si>
  <si>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</si>
  <si>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</si>
  <si>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</si>
  <si>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</si>
  <si>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</si>
  <si>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</si>
  <si>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</si>
  <si>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</si>
  <si>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</si>
  <si>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</si>
  <si>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</si>
  <si>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</si>
  <si>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</si>
  <si>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</si>
  <si>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</si>
  <si>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</si>
  <si>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</si>
  <si>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</si>
  <si>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</si>
  <si>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</si>
  <si>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</si>
  <si>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</si>
  <si>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</si>
  <si>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</si>
  <si>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</si>
  <si>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</si>
  <si>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</si>
  <si>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</si>
  <si>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</si>
  <si>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</si>
  <si>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</si>
  <si>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</si>
  <si>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</si>
  <si>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</si>
  <si>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</si>
  <si>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</si>
  <si>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</si>
  <si>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</si>
  <si>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</si>
  <si>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</si>
  <si>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</si>
  <si>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</si>
  <si>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</si>
  <si>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</si>
  <si>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</si>
  <si>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</si>
  <si>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</si>
  <si>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</si>
  <si>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</si>
  <si>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</si>
  <si>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</si>
  <si>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</si>
  <si>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</si>
  <si>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</si>
  <si>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</si>
  <si>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</si>
  <si>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</si>
  <si>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</si>
  <si>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</si>
  <si>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</si>
  <si>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</si>
  <si>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</si>
  <si>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</si>
  <si>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</si>
  <si>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</si>
  <si>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</si>
  <si>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</si>
  <si>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</si>
  <si>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</si>
  <si>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</si>
  <si>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</si>
  <si>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</si>
  <si>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</si>
  <si>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</si>
  <si>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</si>
  <si>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</si>
  <si>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</si>
  <si>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</si>
  <si>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</si>
  <si>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</si>
  <si>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</si>
  <si>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</si>
  <si>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</si>
  <si>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</si>
  <si>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</si>
  <si>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</si>
  <si>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</si>
  <si>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</si>
  <si>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</si>
  <si>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</si>
  <si>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</si>
  <si>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</si>
  <si>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</si>
  <si>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</si>
  <si>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</si>
  <si>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</si>
  <si>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</si>
  <si>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</si>
  <si>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</si>
  <si>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</si>
  <si>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</si>
  <si>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</si>
  <si>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</si>
  <si>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</si>
  <si>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</si>
  <si>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</si>
  <si>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</si>
  <si>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</si>
  <si>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</si>
  <si>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</si>
  <si>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</si>
  <si>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</si>
  <si>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</si>
  <si>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</si>
  <si>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</si>
  <si>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</si>
  <si>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</si>
  <si>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</si>
  <si>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</si>
  <si>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</si>
  <si>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</si>
  <si>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</si>
  <si>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</si>
  <si>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</si>
  <si>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</si>
  <si>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</si>
  <si>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</si>
  <si>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</si>
  <si>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</si>
  <si>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</si>
  <si>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</si>
  <si>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</si>
  <si>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</si>
  <si>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</si>
  <si>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</si>
  <si>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</si>
  <si>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</si>
  <si>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</si>
  <si>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</si>
  <si>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</si>
  <si>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</si>
  <si>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</si>
  <si>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</si>
  <si>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</si>
  <si>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</si>
  <si>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</si>
  <si>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</si>
  <si>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</si>
  <si>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</si>
  <si>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</si>
  <si>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</si>
  <si>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</si>
  <si>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</si>
  <si>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</si>
  <si>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</si>
  <si>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</si>
  <si>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</si>
  <si>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</si>
  <si>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</si>
  <si>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</si>
  <si>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</si>
  <si>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</si>
  <si>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</si>
  <si>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</si>
  <si>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</si>
  <si>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</si>
  <si>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</si>
  <si>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</si>
  <si>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</si>
  <si>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</si>
  <si>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</si>
  <si>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</si>
  <si>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</si>
  <si>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</si>
  <si>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</si>
  <si>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</si>
  <si>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</si>
  <si>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</si>
  <si>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</si>
  <si>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</si>
  <si>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</si>
  <si>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</si>
  <si>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</si>
  <si>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</si>
  <si>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</si>
  <si>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</si>
  <si>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</si>
  <si>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</si>
  <si>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</si>
  <si>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</si>
  <si>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</si>
  <si>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</si>
  <si>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</si>
  <si>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</si>
  <si>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</si>
  <si>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</si>
  <si>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</si>
  <si>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</si>
  <si>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</si>
  <si>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</si>
  <si>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</si>
  <si>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</si>
  <si>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</si>
  <si>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</si>
  <si>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</si>
  <si>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</si>
  <si>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</si>
  <si>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</si>
  <si>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</si>
  <si>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</si>
  <si>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</si>
  <si>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</si>
  <si>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</si>
  <si>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</si>
  <si>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</si>
  <si>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</si>
  <si>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</si>
  <si>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</si>
  <si>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</si>
  <si>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</si>
  <si>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</si>
  <si>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</si>
  <si>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</si>
  <si>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</si>
  <si>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</si>
  <si>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</si>
  <si>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</si>
  <si>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</si>
  <si>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</si>
  <si>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</si>
  <si>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</si>
  <si>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</si>
  <si>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</si>
  <si>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</si>
  <si>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</si>
  <si>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</si>
  <si>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</si>
  <si>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</si>
  <si>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</si>
  <si>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</si>
  <si>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</si>
  <si>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</si>
  <si>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</si>
  <si>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</si>
  <si>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</si>
  <si>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</si>
  <si>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</si>
  <si>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</si>
  <si>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</si>
  <si>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</si>
  <si>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</si>
  <si>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</si>
  <si>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</si>
  <si>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</si>
  <si>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</si>
  <si>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</si>
  <si>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</si>
  <si>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</si>
  <si>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</si>
  <si>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</si>
  <si>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</si>
  <si>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</si>
  <si>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</si>
  <si>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</si>
  <si>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</si>
  <si>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</si>
  <si>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</si>
  <si>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</si>
  <si>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</si>
  <si>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</si>
  <si>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</si>
  <si>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</si>
  <si>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</si>
  <si>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</si>
  <si>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</si>
  <si>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</si>
  <si>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</si>
  <si>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</si>
  <si>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</si>
  <si>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</si>
  <si>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</si>
  <si>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</si>
  <si>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</si>
  <si>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</si>
  <si>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</si>
  <si>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</si>
  <si>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</si>
  <si>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</si>
  <si>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</si>
  <si>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</si>
  <si>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</si>
  <si>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</si>
  <si>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</si>
  <si>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</si>
  <si>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</si>
  <si>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</si>
  <si>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</si>
  <si>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</si>
  <si>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</si>
  <si>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</si>
  <si>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</si>
  <si>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</si>
  <si>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</si>
  <si>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</si>
  <si>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</si>
  <si>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</si>
  <si>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</si>
  <si>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</si>
  <si>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</si>
  <si>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</si>
  <si>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</si>
  <si>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</si>
  <si>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</si>
  <si>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</si>
  <si>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</si>
  <si>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</si>
  <si>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</si>
  <si>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</si>
  <si>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</si>
  <si>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</si>
  <si>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</si>
  <si>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</si>
  <si>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</si>
  <si>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</si>
  <si>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</si>
  <si>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</si>
  <si>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</si>
  <si>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</si>
  <si>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</si>
  <si>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</si>
  <si>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</si>
  <si>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</si>
  <si>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</si>
  <si>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</si>
  <si>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</si>
  <si>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</si>
  <si>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</si>
  <si>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</si>
  <si>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</si>
  <si>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</si>
  <si>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</si>
  <si>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</si>
  <si>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</si>
  <si>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</si>
  <si>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</si>
  <si>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</si>
  <si>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</si>
  <si>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</si>
  <si>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</si>
  <si>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</si>
  <si>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</si>
  <si>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</si>
  <si>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</si>
  <si>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</si>
  <si>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</si>
  <si>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</si>
  <si>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</si>
  <si>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</si>
  <si>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</si>
  <si>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</si>
  <si>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</si>
  <si>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</si>
  <si>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</si>
  <si>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</si>
  <si>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</si>
  <si>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</si>
  <si>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</si>
  <si>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</si>
  <si>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</si>
  <si>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</si>
  <si>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</si>
  <si>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</si>
  <si>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</si>
  <si>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</si>
  <si>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</si>
  <si>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</si>
  <si>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</si>
  <si>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</si>
  <si>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</si>
  <si>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</si>
  <si>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</si>
  <si>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</si>
  <si>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</si>
  <si>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</si>
  <si>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</si>
  <si>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</si>
  <si>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</si>
  <si>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</si>
  <si>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</si>
  <si>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</si>
  <si>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</si>
  <si>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</si>
  <si>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</si>
  <si>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</si>
  <si>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</si>
  <si>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</si>
  <si>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</si>
  <si>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</si>
  <si>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</si>
  <si>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</si>
  <si>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</si>
  <si>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</si>
  <si>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</si>
  <si>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</si>
  <si>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</si>
  <si>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</si>
  <si>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</si>
  <si>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</si>
  <si>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</si>
  <si>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</si>
  <si>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</si>
  <si>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</si>
  <si>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</si>
  <si>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</si>
  <si>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</si>
  <si>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</si>
  <si>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</si>
  <si>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</si>
  <si>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</si>
  <si>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</si>
  <si>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</si>
  <si>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</si>
  <si>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</si>
  <si>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</si>
  <si>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</si>
  <si>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</si>
  <si>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</si>
  <si>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</si>
  <si>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</si>
  <si>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</si>
  <si>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</si>
  <si>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</si>
  <si>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</si>
  <si>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</si>
  <si>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</si>
  <si>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</si>
  <si>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</si>
  <si>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</si>
  <si>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</si>
  <si>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</si>
  <si>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</si>
  <si>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</si>
  <si>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</si>
  <si>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</si>
  <si>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</si>
  <si>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</si>
  <si>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</si>
  <si>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</si>
  <si>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</si>
  <si>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</si>
  <si>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</si>
  <si>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</si>
  <si>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</si>
  <si>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</si>
  <si>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</si>
  <si>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</si>
  <si>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</si>
  <si>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</si>
  <si>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</si>
  <si>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</si>
  <si>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</si>
  <si>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</si>
  <si>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</si>
  <si>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</si>
  <si>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</si>
  <si>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</si>
  <si>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</si>
  <si>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</si>
  <si>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</si>
  <si>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</si>
  <si>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</si>
  <si>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</si>
  <si>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</si>
  <si>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</si>
  <si>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</si>
  <si>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</si>
  <si>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</si>
  <si>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</si>
  <si>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</si>
  <si>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</si>
  <si>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</si>
  <si>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</si>
  <si>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</si>
  <si>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</si>
  <si>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</si>
  <si>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</si>
  <si>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</si>
  <si>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</si>
  <si>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</si>
  <si>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</si>
  <si>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</si>
  <si>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</si>
  <si>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</si>
  <si>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</si>
  <si>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</si>
  <si>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</si>
  <si>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</si>
  <si>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</si>
  <si>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</si>
  <si>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</si>
  <si>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</si>
  <si>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</si>
  <si>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</si>
  <si>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</si>
  <si>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</si>
  <si>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</si>
  <si>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</si>
  <si>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</si>
  <si>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</si>
  <si>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</si>
  <si>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</si>
  <si>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</si>
  <si>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</si>
  <si>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</si>
  <si>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</si>
  <si>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</si>
  <si>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</si>
  <si>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</si>
  <si>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</si>
  <si>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</si>
  <si>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</si>
  <si>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</si>
  <si>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</si>
  <si>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</si>
  <si>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</si>
  <si>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</si>
  <si>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</si>
  <si>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</si>
  <si>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</si>
  <si>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</si>
  <si>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</si>
  <si>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</si>
  <si>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</si>
  <si>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</si>
  <si>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</si>
  <si>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</si>
  <si>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</si>
  <si>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</si>
  <si>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</si>
  <si>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</si>
  <si>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</si>
  <si>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</si>
  <si>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</si>
  <si>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</si>
  <si>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</si>
  <si>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</si>
  <si>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</si>
  <si>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</si>
  <si>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</si>
  <si>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</si>
  <si>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</si>
  <si>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</si>
  <si>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</si>
  <si>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</si>
  <si>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</si>
  <si>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</si>
  <si>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</si>
  <si>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</si>
  <si>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</si>
  <si>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</si>
  <si>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</si>
  <si>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</si>
  <si>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</si>
  <si>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</si>
  <si>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</si>
  <si>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</si>
  <si>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</si>
  <si>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</si>
  <si>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</si>
  <si>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</si>
  <si>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</si>
  <si>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</si>
  <si>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</si>
  <si>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</si>
  <si>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</si>
  <si>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</si>
  <si>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</si>
  <si>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</si>
  <si>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</si>
  <si>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</si>
  <si>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</si>
  <si>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</si>
  <si>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</si>
  <si>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</si>
  <si>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</si>
  <si>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</si>
  <si>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</si>
  <si>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</si>
  <si>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</si>
  <si>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</si>
  <si>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</si>
  <si>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</si>
  <si>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</si>
  <si>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</si>
  <si>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</si>
  <si>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</si>
  <si>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</si>
  <si>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</si>
  <si>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</si>
  <si>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</si>
  <si>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</si>
  <si>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</si>
  <si>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</si>
  <si>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</si>
  <si>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</si>
  <si>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</si>
  <si>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</si>
  <si>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</si>
  <si>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</si>
  <si>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</si>
  <si>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</si>
  <si>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</si>
  <si>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</si>
  <si>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</si>
  <si>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</si>
  <si>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</si>
  <si>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</si>
  <si>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</si>
  <si>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</si>
  <si>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</si>
  <si>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</si>
  <si>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</si>
  <si>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</si>
  <si>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</si>
  <si>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</si>
  <si>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</si>
  <si>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</si>
  <si>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</si>
  <si>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</si>
  <si>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</si>
  <si>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</si>
  <si>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</si>
  <si>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</si>
  <si>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</si>
  <si>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</si>
  <si>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</si>
  <si>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</si>
  <si>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</si>
  <si>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</si>
  <si>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</si>
  <si>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</si>
  <si>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</si>
  <si>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</si>
  <si>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</si>
  <si>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</si>
  <si>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</si>
  <si>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</si>
  <si>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</si>
  <si>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</si>
  <si>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</si>
  <si>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</si>
  <si>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</si>
  <si>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</si>
  <si>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</si>
  <si>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</si>
  <si>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</si>
  <si>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</si>
  <si>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</si>
  <si>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</si>
  <si>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</si>
  <si>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</si>
  <si>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</si>
  <si>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</si>
  <si>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</si>
  <si>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</si>
  <si>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</si>
  <si>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</si>
  <si>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</si>
  <si>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</si>
  <si>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</si>
  <si>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</si>
  <si>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</si>
  <si>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</si>
  <si>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</si>
  <si>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</si>
  <si>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</si>
  <si>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</si>
  <si>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</si>
  <si>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</si>
  <si>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</si>
  <si>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</si>
  <si>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</si>
  <si>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</si>
  <si>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</si>
  <si>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</si>
  <si>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</si>
  <si>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</si>
  <si>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</si>
  <si>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</si>
  <si>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</si>
  <si>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</si>
  <si>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</si>
  <si>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</si>
  <si>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</si>
  <si>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</si>
  <si>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</si>
  <si>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</si>
  <si>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</si>
  <si>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</si>
  <si>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</si>
  <si>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</si>
  <si>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</si>
  <si>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</si>
  <si>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</si>
  <si>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</si>
  <si>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</si>
  <si>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</si>
  <si>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</si>
  <si>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</si>
  <si>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</si>
  <si>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</si>
  <si>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</si>
  <si>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</si>
  <si>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</si>
  <si>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</si>
  <si>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</si>
  <si>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</si>
  <si>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</si>
  <si>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</si>
  <si>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</si>
  <si>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</si>
  <si>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</si>
  <si>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</si>
  <si>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</si>
  <si>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</si>
  <si>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</si>
  <si>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</si>
  <si>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</si>
  <si>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</si>
  <si>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</si>
  <si>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</si>
  <si>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</si>
  <si>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</si>
  <si>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</si>
  <si>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</si>
  <si>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</si>
  <si>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</si>
  <si>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</si>
  <si>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</si>
  <si>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</si>
  <si>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</si>
  <si>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</si>
  <si>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</si>
  <si>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</si>
  <si>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</si>
  <si>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</si>
  <si>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</si>
  <si>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</si>
  <si>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</si>
  <si>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</si>
  <si>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</si>
  <si>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</si>
  <si>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</si>
  <si>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</si>
  <si>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</si>
  <si>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</si>
  <si>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</si>
  <si>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</si>
  <si>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</si>
  <si>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</si>
  <si>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</si>
  <si>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</si>
  <si>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</si>
  <si>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</si>
  <si>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</si>
  <si>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</si>
  <si>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</si>
  <si>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</si>
  <si>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</si>
  <si>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</si>
  <si>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</si>
  <si>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</si>
  <si>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</si>
  <si>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</si>
  <si>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</si>
  <si>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</si>
  <si>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</si>
  <si>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</si>
  <si>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</si>
  <si>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</si>
  <si>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</si>
  <si>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</si>
  <si>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</si>
  <si>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</si>
  <si>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</si>
  <si>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</si>
  <si>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</si>
  <si>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</si>
  <si>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</si>
  <si>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</si>
  <si>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</si>
  <si>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</si>
  <si>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</si>
  <si>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</si>
  <si>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</si>
  <si>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</si>
  <si>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</si>
  <si>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</si>
  <si>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</si>
  <si>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</si>
  <si>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</si>
  <si>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</si>
  <si>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</si>
  <si>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</si>
  <si>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</si>
  <si>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</si>
  <si>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</si>
  <si>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</si>
  <si>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</si>
  <si>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</si>
  <si>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</si>
  <si>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</si>
  <si>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</si>
  <si>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</si>
  <si>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</si>
  <si>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</si>
  <si>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</si>
  <si>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</si>
  <si>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</si>
  <si>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</si>
  <si>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</si>
  <si>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</si>
  <si>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</si>
  <si>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</si>
  <si>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</si>
  <si>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</si>
  <si>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</si>
  <si>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</si>
  <si>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</si>
  <si>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</si>
  <si>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</si>
  <si>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</si>
  <si>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</si>
  <si>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</si>
  <si>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</si>
  <si>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</si>
  <si>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</si>
  <si>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</si>
  <si>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</si>
  <si>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</si>
  <si>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</si>
  <si>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</si>
  <si>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</si>
  <si>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</si>
  <si>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</si>
  <si>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</si>
  <si>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</si>
  <si>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</si>
  <si>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</si>
  <si>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</si>
  <si>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</si>
  <si>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</si>
  <si>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</si>
  <si>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</si>
  <si>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</si>
  <si>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</si>
  <si>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</si>
  <si>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</si>
  <si>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</si>
  <si>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</si>
  <si>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</si>
  <si>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</si>
  <si>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</si>
  <si>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</si>
  <si>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</si>
  <si>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</si>
  <si>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</si>
  <si>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</si>
  <si>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</si>
  <si>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</si>
  <si>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</si>
  <si>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</si>
  <si>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</si>
  <si>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</si>
  <si>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</si>
  <si>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</si>
  <si>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</si>
  <si>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</si>
  <si>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</si>
  <si>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</si>
  <si>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</si>
  <si>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</si>
  <si>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</si>
  <si>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</si>
  <si>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</si>
  <si>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</si>
  <si>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</si>
  <si>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</si>
  <si>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</si>
  <si>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</si>
  <si>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</si>
  <si>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</si>
  <si>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</si>
  <si>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</si>
  <si>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</si>
  <si>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</si>
  <si>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</si>
  <si>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</si>
  <si>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</si>
  <si>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</si>
  <si>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</si>
  <si>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</si>
  <si>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</si>
  <si>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</si>
  <si>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</si>
  <si>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</si>
  <si>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</si>
  <si>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</si>
  <si>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</si>
  <si>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</si>
  <si>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</si>
  <si>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</si>
  <si>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</si>
  <si>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</si>
  <si>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</si>
  <si>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</si>
  <si>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</si>
  <si>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</si>
  <si>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</si>
  <si>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</si>
  <si>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</si>
  <si>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</si>
  <si>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</si>
  <si>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</si>
  <si>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</si>
  <si>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</si>
  <si>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</si>
  <si>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</si>
  <si>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</si>
  <si>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</si>
  <si>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</si>
  <si>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</si>
  <si>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</si>
  <si>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</si>
  <si>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</si>
  <si>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</si>
  <si>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</si>
  <si>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</si>
  <si>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</si>
  <si>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</si>
  <si>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</si>
  <si>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</si>
  <si>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</si>
  <si>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</si>
  <si>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</si>
  <si>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</si>
  <si>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</si>
  <si>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</si>
  <si>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</si>
  <si>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</si>
  <si>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</si>
  <si>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</si>
  <si>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</si>
  <si>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</si>
  <si>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</si>
  <si>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</si>
  <si>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</si>
  <si>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</si>
  <si>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</si>
  <si>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</si>
  <si>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</si>
  <si>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</si>
  <si>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</si>
  <si>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</si>
  <si>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</si>
  <si>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</si>
  <si>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</si>
  <si>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</si>
  <si>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</si>
  <si>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</si>
  <si>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</si>
  <si>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</si>
  <si>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</si>
  <si>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</si>
  <si>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</si>
  <si>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</si>
  <si>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</si>
  <si>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</si>
  <si>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</si>
  <si>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</si>
  <si>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</si>
  <si>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</si>
  <si>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</si>
  <si>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</si>
  <si>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</si>
  <si>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</si>
  <si>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</si>
  <si>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</si>
  <si>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</si>
  <si>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</si>
  <si>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</si>
  <si>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</si>
  <si>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</si>
  <si>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</si>
  <si>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</si>
  <si>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</si>
  <si>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</si>
  <si>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</si>
  <si>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</si>
  <si>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</si>
  <si>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</si>
  <si>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</si>
  <si>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</si>
  <si>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</si>
  <si>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</si>
  <si>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</si>
  <si>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</si>
  <si>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</si>
  <si>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</si>
  <si>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</si>
  <si>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</si>
  <si>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</si>
  <si>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</si>
  <si>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</si>
  <si>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</si>
  <si>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</si>
  <si>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</si>
  <si>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</si>
  <si>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</si>
  <si>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</si>
  <si>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</si>
  <si>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</si>
  <si>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</si>
  <si>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</si>
  <si>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</si>
  <si>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</si>
  <si>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</si>
  <si>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</si>
  <si>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</si>
  <si>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</si>
  <si>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</si>
  <si>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</si>
  <si>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</si>
  <si>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</si>
  <si>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</si>
  <si>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</si>
  <si>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</si>
  <si>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</si>
  <si>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</si>
  <si>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</si>
  <si>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</si>
  <si>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</si>
  <si>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</si>
  <si>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</si>
  <si>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</si>
  <si>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</si>
  <si>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</si>
  <si>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</si>
  <si>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</si>
  <si>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</si>
  <si>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</si>
  <si>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</si>
  <si>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</si>
  <si>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</si>
  <si>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</si>
  <si>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</si>
  <si>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</si>
  <si>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</si>
  <si>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</si>
  <si>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</si>
  <si>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</si>
  <si>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</si>
  <si>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</si>
  <si>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</si>
  <si>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</si>
  <si>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</si>
  <si>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</si>
  <si>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</si>
  <si>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</si>
  <si>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</si>
  <si>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</si>
  <si>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</si>
  <si>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</si>
  <si>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</si>
  <si>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</si>
  <si>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</si>
  <si>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</si>
  <si>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</si>
  <si>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</si>
  <si>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</si>
  <si>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</si>
  <si>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</si>
  <si>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</si>
  <si>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</si>
  <si>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</si>
  <si>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</si>
  <si>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</si>
  <si>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</si>
  <si>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</si>
  <si>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</si>
  <si>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</si>
  <si>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</si>
  <si>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</si>
  <si>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</si>
  <si>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</si>
  <si>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</si>
  <si>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</si>
  <si>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</si>
  <si>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</si>
  <si>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</si>
  <si>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</si>
  <si>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</si>
  <si>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</si>
  <si>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</si>
  <si>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</si>
  <si>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</si>
  <si>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</si>
  <si>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</si>
  <si>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</si>
  <si>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</si>
  <si>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</si>
  <si>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</si>
  <si>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</si>
  <si>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</si>
  <si>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</si>
  <si>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</si>
  <si>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</si>
  <si>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</si>
  <si>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</si>
  <si>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</si>
  <si>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</si>
  <si>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</si>
  <si>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</si>
  <si>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</si>
  <si>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</si>
  <si>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</si>
  <si>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</si>
  <si>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</si>
  <si>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</si>
  <si>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</si>
  <si>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</si>
  <si>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</si>
  <si>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</si>
  <si>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</si>
  <si>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</si>
  <si>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</si>
  <si>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</si>
  <si>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</si>
  <si>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</si>
  <si>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</si>
  <si>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</si>
  <si>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</si>
  <si>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</si>
  <si>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</si>
  <si>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</si>
  <si>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</si>
  <si>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</si>
  <si>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</si>
  <si>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</si>
  <si>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</si>
  <si>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</si>
  <si>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</si>
  <si>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</si>
  <si>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</si>
  <si>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</si>
  <si>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</si>
  <si>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</si>
  <si>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</si>
  <si>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</si>
  <si>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</si>
  <si>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</si>
  <si>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</si>
  <si>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</si>
  <si>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</si>
  <si>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</si>
  <si>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</si>
  <si>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</si>
  <si>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</si>
  <si>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</si>
  <si>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</si>
  <si>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</si>
  <si>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</si>
  <si>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</si>
  <si>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</si>
  <si>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</si>
  <si>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</si>
  <si>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</si>
  <si>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</si>
  <si>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</si>
  <si>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</si>
  <si>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</si>
  <si>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</si>
  <si>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</si>
  <si>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</si>
  <si>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</si>
  <si>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</si>
  <si>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</si>
  <si>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</si>
  <si>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</si>
  <si>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</si>
  <si>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</si>
  <si>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</si>
  <si>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</si>
  <si>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</si>
  <si>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</si>
  <si>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</si>
  <si>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</si>
  <si>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</si>
  <si>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</si>
  <si>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</si>
  <si>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</si>
  <si>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</si>
  <si>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</si>
  <si>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</si>
  <si>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</si>
  <si>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</si>
  <si>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</si>
  <si>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</si>
  <si>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</si>
  <si>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</si>
  <si>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</si>
  <si>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</si>
  <si>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</si>
  <si>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</si>
  <si>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</si>
  <si>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</si>
  <si>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</si>
  <si>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</si>
  <si>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</si>
  <si>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</si>
  <si>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</si>
  <si>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</si>
  <si>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</si>
  <si>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</si>
  <si>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</si>
  <si>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</si>
  <si>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</si>
  <si>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</si>
  <si>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</si>
  <si>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</si>
  <si>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</si>
  <si>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</si>
  <si>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</si>
  <si>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</si>
  <si>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</si>
  <si>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</si>
  <si>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</si>
  <si>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</si>
  <si>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</si>
  <si>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</si>
  <si>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</si>
  <si>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</si>
  <si>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</si>
  <si>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</si>
  <si>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</si>
  <si>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</si>
  <si>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</si>
  <si>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</si>
  <si>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</si>
  <si>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</si>
  <si>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</si>
  <si>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</si>
  <si>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</si>
  <si>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</si>
  <si>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</si>
  <si>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</si>
  <si>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</si>
  <si>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</si>
  <si>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</si>
  <si>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</si>
  <si>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</si>
  <si>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</si>
  <si>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</si>
  <si>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</si>
  <si>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</si>
  <si>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</si>
  <si>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</si>
  <si>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</si>
  <si>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</si>
  <si>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</si>
  <si>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</si>
  <si>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</si>
  <si>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</si>
  <si>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</si>
  <si>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</si>
  <si>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</si>
  <si>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</si>
  <si>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</si>
  <si>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</si>
  <si>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</si>
  <si>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</si>
  <si>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</si>
  <si>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</si>
  <si>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</si>
  <si>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</si>
  <si>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</si>
  <si>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</si>
  <si>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</si>
  <si>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</si>
  <si>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</si>
  <si>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</si>
  <si>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</si>
  <si>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</si>
  <si>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</si>
  <si>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</si>
  <si>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</si>
  <si>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</si>
  <si>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</si>
  <si>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</si>
  <si>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</si>
  <si>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</si>
  <si>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</si>
  <si>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</si>
  <si>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</si>
  <si>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</si>
  <si>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</si>
  <si>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</si>
  <si>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</si>
  <si>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</si>
  <si>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</si>
  <si>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</si>
  <si>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</si>
  <si>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</si>
  <si>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</si>
  <si>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</si>
  <si>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</si>
  <si>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</si>
  <si>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</si>
  <si>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</si>
  <si>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</si>
  <si>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</si>
  <si>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</si>
  <si>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</si>
  <si>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</si>
  <si>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</si>
  <si>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</si>
  <si>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</si>
  <si>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</si>
  <si>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</si>
  <si>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</si>
  <si>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</si>
  <si>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</si>
  <si>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</si>
  <si>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</si>
  <si>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</si>
  <si>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</si>
  <si>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</si>
  <si>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</si>
  <si>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</si>
  <si>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</si>
  <si>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</si>
  <si>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</si>
  <si>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</si>
  <si>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</si>
  <si>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</si>
  <si>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</si>
  <si>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</si>
  <si>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</si>
  <si>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</si>
  <si>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</si>
  <si>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</si>
  <si>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</si>
  <si>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</si>
  <si>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</si>
  <si>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</si>
  <si>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</si>
  <si>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</si>
  <si>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</si>
  <si>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</si>
  <si>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</si>
  <si>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</si>
  <si>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</si>
  <si>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</si>
  <si>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</si>
  <si>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</si>
  <si>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</si>
  <si>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</si>
  <si>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</si>
  <si>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</si>
  <si>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</si>
  <si>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</si>
  <si>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</si>
  <si>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</si>
  <si>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</si>
  <si>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</si>
  <si>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</si>
  <si>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</si>
  <si>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</si>
  <si>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</si>
  <si>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</si>
  <si>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</si>
  <si>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</si>
  <si>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</si>
  <si>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</si>
  <si>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</si>
  <si>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</si>
  <si>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</si>
  <si>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</si>
  <si>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</si>
  <si>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</si>
  <si>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</si>
  <si>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</si>
  <si>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</si>
  <si>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</si>
  <si>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</si>
  <si>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</si>
  <si>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</si>
  <si>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</si>
  <si>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</si>
  <si>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</si>
  <si>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</si>
  <si>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</si>
  <si>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</si>
  <si>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</si>
  <si>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</si>
  <si>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</si>
  <si>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</si>
  <si>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</si>
  <si>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</si>
  <si>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</si>
  <si>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</si>
  <si>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</si>
  <si>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</si>
  <si>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</si>
  <si>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</si>
  <si>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</si>
  <si>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</si>
  <si>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</si>
  <si>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</si>
  <si>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</si>
  <si>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</si>
  <si>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</si>
  <si>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</si>
  <si>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</si>
  <si>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</si>
  <si>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</si>
  <si>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</si>
  <si>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</si>
  <si>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</si>
  <si>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</si>
  <si>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</si>
  <si>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</si>
  <si>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</si>
  <si>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</si>
  <si>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</si>
  <si>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</si>
  <si>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</si>
  <si>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</si>
  <si>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</si>
  <si>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</si>
  <si>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</si>
  <si>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</si>
  <si>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</si>
  <si>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</si>
  <si>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</si>
  <si>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</si>
  <si>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</si>
  <si>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</si>
  <si>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</si>
  <si>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</si>
  <si>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</si>
  <si>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</si>
  <si>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</si>
  <si>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</si>
  <si>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</si>
  <si>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</si>
  <si>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</si>
  <si>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</si>
  <si>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</si>
  <si>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</si>
  <si>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</si>
  <si>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</si>
  <si>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</si>
  <si>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</si>
  <si>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</si>
  <si>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</si>
  <si>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</si>
  <si>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</si>
  <si>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</si>
  <si>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</si>
  <si>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</si>
  <si>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</si>
  <si>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</si>
  <si>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</si>
  <si>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</si>
  <si>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</si>
  <si>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</si>
  <si>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</si>
  <si>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</si>
  <si>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</si>
  <si>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</si>
  <si>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</si>
  <si>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</si>
  <si>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</si>
  <si>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</si>
  <si>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</si>
  <si>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</si>
  <si>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</si>
  <si>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</si>
  <si>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</si>
  <si>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</si>
  <si>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</si>
  <si>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</si>
  <si>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</si>
  <si>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</si>
  <si>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</si>
  <si>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</si>
  <si>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</si>
  <si>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</si>
  <si>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</si>
  <si>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</si>
  <si>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</si>
  <si>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</si>
  <si>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</si>
  <si>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</si>
  <si>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</si>
  <si>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</si>
  <si>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</si>
  <si>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</si>
  <si>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</si>
  <si>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</si>
  <si>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</si>
  <si>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</si>
  <si>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</si>
  <si>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</si>
  <si>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</si>
  <si>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</si>
  <si>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</si>
  <si>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</si>
  <si>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</si>
  <si>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</si>
  <si>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</si>
  <si>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</si>
  <si>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</si>
  <si>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</si>
  <si>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</si>
  <si>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</si>
  <si>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</si>
  <si>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</si>
  <si>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</si>
  <si>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</si>
  <si>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</si>
  <si>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</si>
  <si>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</si>
  <si>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</si>
  <si>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</si>
  <si>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</si>
  <si>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</si>
  <si>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</si>
  <si>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</si>
  <si>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</si>
  <si>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</si>
  <si>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</si>
  <si>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</si>
  <si>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</si>
  <si>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</si>
  <si>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</si>
  <si>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</si>
  <si>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</si>
  <si>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</si>
  <si>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</si>
  <si>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</si>
  <si>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</si>
  <si>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</si>
  <si>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</si>
  <si>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</si>
  <si>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</si>
  <si>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</si>
  <si>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</si>
  <si>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</si>
  <si>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</si>
  <si>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</si>
  <si>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</si>
  <si>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</si>
  <si>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</si>
  <si>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</si>
  <si>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</si>
  <si>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</si>
  <si>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</si>
  <si>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</si>
  <si>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</si>
  <si>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</si>
  <si>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</si>
  <si>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</si>
  <si>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</si>
  <si>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</si>
  <si>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</si>
  <si>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</si>
  <si>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</si>
  <si>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</si>
  <si>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</si>
  <si>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</si>
  <si>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</si>
  <si>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</si>
  <si>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</si>
  <si>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</si>
  <si>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</si>
  <si>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</si>
  <si>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</si>
  <si>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</si>
  <si>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</si>
  <si>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</si>
  <si>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</si>
  <si>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</si>
  <si>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</si>
  <si>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</si>
  <si>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</si>
  <si>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</si>
  <si>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</si>
  <si>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</si>
  <si>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</si>
  <si>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</si>
  <si>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</si>
  <si>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</si>
  <si>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</si>
  <si>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</si>
  <si>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</si>
  <si>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</si>
  <si>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</si>
  <si>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</si>
  <si>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</si>
  <si>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</si>
  <si>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</si>
  <si>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</si>
  <si>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</si>
  <si>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</si>
  <si>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</si>
  <si>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</si>
  <si>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</si>
  <si>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</si>
  <si>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</si>
  <si>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</si>
  <si>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</si>
  <si>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</si>
  <si>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</si>
  <si>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</si>
  <si>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</si>
  <si>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</si>
  <si>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</si>
  <si>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</si>
  <si>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</si>
  <si>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</si>
  <si>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</si>
  <si>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</si>
  <si>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</si>
  <si>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</si>
  <si>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</si>
  <si>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</si>
  <si>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</si>
  <si>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</si>
  <si>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</si>
  <si>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</si>
  <si>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</si>
  <si>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</si>
  <si>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</si>
  <si>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</si>
  <si>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</si>
  <si>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</si>
  <si>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</si>
  <si>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</si>
  <si>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</si>
  <si>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</si>
  <si>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</si>
  <si>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</si>
  <si>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</si>
  <si>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</si>
  <si>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</si>
  <si>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</si>
  <si>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</si>
  <si>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</si>
  <si>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</si>
  <si>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</si>
  <si>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</si>
  <si>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</si>
  <si>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</si>
  <si>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</si>
  <si>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</si>
  <si>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</si>
  <si>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</si>
  <si>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</si>
  <si>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</si>
  <si>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</si>
  <si>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</si>
  <si>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</si>
  <si>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</si>
  <si>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</si>
  <si>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</si>
  <si>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</si>
  <si>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</si>
  <si>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</si>
  <si>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</si>
  <si>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</si>
  <si>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</si>
  <si>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</si>
  <si>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</si>
  <si>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</si>
  <si>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</si>
  <si>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</si>
  <si>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</si>
  <si>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</si>
  <si>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</si>
  <si>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</si>
  <si>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</si>
  <si>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</si>
  <si>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</si>
  <si>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</si>
  <si>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</si>
  <si>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</si>
  <si>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</si>
  <si>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</si>
  <si>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</si>
  <si>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</si>
  <si>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</si>
  <si>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</si>
  <si>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</si>
  <si>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</si>
  <si>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</si>
  <si>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</si>
  <si>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</si>
  <si>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</si>
  <si>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</si>
  <si>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</si>
  <si>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</si>
  <si>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</si>
  <si>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</si>
  <si>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</si>
  <si>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</si>
  <si>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</si>
  <si>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</si>
  <si>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</si>
  <si>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</si>
  <si>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</si>
  <si>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</si>
  <si>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</si>
  <si>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</si>
  <si>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</si>
  <si>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</si>
  <si>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</si>
  <si>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</si>
  <si>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</si>
  <si>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</si>
  <si>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</si>
  <si>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</si>
  <si>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</si>
  <si>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</si>
  <si>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</si>
  <si>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</si>
  <si>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</si>
  <si>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</si>
  <si>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</si>
  <si>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</si>
  <si>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</si>
  <si>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</si>
  <si>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</si>
  <si>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</si>
  <si>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</si>
  <si>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</si>
  <si>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</si>
  <si>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</si>
  <si>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</si>
  <si>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</si>
  <si>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</si>
  <si>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</si>
  <si>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</si>
  <si>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</si>
  <si>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</si>
  <si>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</si>
  <si>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</si>
  <si>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</si>
  <si>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</si>
  <si>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</si>
  <si>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</si>
  <si>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</si>
  <si>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</si>
  <si>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</si>
  <si>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</si>
  <si>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</si>
  <si>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</si>
  <si>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</si>
  <si>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</si>
  <si>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</si>
  <si>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</si>
  <si>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</si>
  <si>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</si>
  <si>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</si>
  <si>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</si>
  <si>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</si>
  <si>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</si>
  <si>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</si>
  <si>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</si>
  <si>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</si>
  <si>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</si>
  <si>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</si>
  <si>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</si>
  <si>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</si>
  <si>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</si>
  <si>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</si>
  <si>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</si>
  <si>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</si>
  <si>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</si>
  <si>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</si>
  <si>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</si>
  <si>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</si>
  <si>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</si>
  <si>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</si>
  <si>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</si>
  <si>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</si>
  <si>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</si>
  <si>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</si>
  <si>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</si>
  <si>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</si>
  <si>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</si>
  <si>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</si>
  <si>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</si>
  <si>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</si>
  <si>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</si>
  <si>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</si>
  <si>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</si>
  <si>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</si>
  <si>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</si>
  <si>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</si>
  <si>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</si>
  <si>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</si>
  <si>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</si>
  <si>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</si>
  <si>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</si>
  <si>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</si>
  <si>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</si>
  <si>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</si>
  <si>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</si>
  <si>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</si>
  <si>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</si>
  <si>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</si>
  <si>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</si>
  <si>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</si>
  <si>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</si>
  <si>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</si>
  <si>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</si>
  <si>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</si>
  <si>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</si>
  <si>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</si>
  <si>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</si>
  <si>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</si>
  <si>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</si>
  <si>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</si>
  <si>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</si>
  <si>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</si>
  <si>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</si>
  <si>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</si>
  <si>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</si>
  <si>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</si>
  <si>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</si>
  <si>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</si>
  <si>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</si>
  <si>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</si>
  <si>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</si>
  <si>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</si>
  <si>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</si>
  <si>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</si>
  <si>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</si>
  <si>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</si>
  <si>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</si>
  <si>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</si>
  <si>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</si>
  <si>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</si>
  <si>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</si>
  <si>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</si>
  <si>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</si>
  <si>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</si>
  <si>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</si>
  <si>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</si>
  <si>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</si>
  <si>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</si>
  <si>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</si>
  <si>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</si>
  <si>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</si>
  <si>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</si>
  <si>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</si>
  <si>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</si>
  <si>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</si>
  <si>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</si>
  <si>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</si>
  <si>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</si>
  <si>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</si>
  <si>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</si>
  <si>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</si>
  <si>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</si>
  <si>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</si>
  <si>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</si>
  <si>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</si>
  <si>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</si>
  <si>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</si>
  <si>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</si>
  <si>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</si>
  <si>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</si>
  <si>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</si>
  <si>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</si>
  <si>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</si>
  <si>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</si>
  <si>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</si>
  <si>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</si>
  <si>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</si>
  <si>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</si>
  <si>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</si>
  <si>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</si>
  <si>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</si>
  <si>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</si>
  <si>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</si>
  <si>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</si>
  <si>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</si>
  <si>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</si>
  <si>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</si>
  <si>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</si>
  <si>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</si>
  <si>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</si>
  <si>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</si>
  <si>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</si>
  <si>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</si>
  <si>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</si>
  <si>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</si>
  <si>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</si>
  <si>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</si>
  <si>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</si>
  <si>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</si>
  <si>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</si>
  <si>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</si>
  <si>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</si>
  <si>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</si>
  <si>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</si>
  <si>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</si>
  <si>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</si>
  <si>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</si>
  <si>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</si>
  <si>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</si>
  <si>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</si>
  <si>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</si>
  <si>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</si>
  <si>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</si>
  <si>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</si>
  <si>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</si>
  <si>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</si>
  <si>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</si>
  <si>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</si>
  <si>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</si>
  <si>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</si>
  <si>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</si>
  <si>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</si>
  <si>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</si>
  <si>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</si>
  <si>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</si>
  <si>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</si>
  <si>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</si>
  <si>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</si>
  <si>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</si>
  <si>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</si>
  <si>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</si>
  <si>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</si>
  <si>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</si>
  <si>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</si>
  <si>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</si>
  <si>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</si>
  <si>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</si>
  <si>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</si>
  <si>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</si>
  <si>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</si>
  <si>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</si>
  <si>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</si>
  <si>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</si>
  <si>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</si>
  <si>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</si>
  <si>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</si>
  <si>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</si>
  <si>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</si>
  <si>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</si>
  <si>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</si>
  <si>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</si>
  <si>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</si>
  <si>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</si>
  <si>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</si>
  <si>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</si>
  <si>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</si>
  <si>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</si>
  <si>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</si>
  <si>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</si>
  <si>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</si>
  <si>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</si>
  <si>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</si>
  <si>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</si>
  <si>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</si>
  <si>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</si>
  <si>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</si>
  <si>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</si>
  <si>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</si>
  <si>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</si>
  <si>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</si>
  <si>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</si>
  <si>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</si>
  <si>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</si>
  <si>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</si>
  <si>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</si>
  <si>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</si>
  <si>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</si>
  <si>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</si>
  <si>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</si>
  <si>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</si>
  <si>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</si>
  <si>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</si>
  <si>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</si>
  <si>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</si>
  <si>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</si>
  <si>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</si>
  <si>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</si>
  <si>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</si>
  <si>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</si>
  <si>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</si>
  <si>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</si>
  <si>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</si>
  <si>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</si>
  <si>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</si>
  <si>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</si>
  <si>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</si>
  <si>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</si>
  <si>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</si>
  <si>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</si>
  <si>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</si>
  <si>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</si>
  <si>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</si>
  <si>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</si>
  <si>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</si>
  <si>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</si>
  <si>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</si>
  <si>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</si>
  <si>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</si>
  <si>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</si>
  <si>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</si>
  <si>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</si>
  <si>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</si>
  <si>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</si>
  <si>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</si>
  <si>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</si>
  <si>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</si>
  <si>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</si>
  <si>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</si>
  <si>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</si>
  <si>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</si>
  <si>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</si>
  <si>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</si>
  <si>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</si>
  <si>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</si>
  <si>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</si>
  <si>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</si>
  <si>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</si>
  <si>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</si>
  <si>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</si>
  <si>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</si>
  <si>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</si>
  <si>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</si>
  <si>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</si>
  <si>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</si>
  <si>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</si>
  <si>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</si>
  <si>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</si>
  <si>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</si>
  <si>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</si>
  <si>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</si>
  <si>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</si>
  <si>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</si>
  <si>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</si>
  <si>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</si>
  <si>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</si>
  <si>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</si>
  <si>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</si>
  <si>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</si>
  <si>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</si>
  <si>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</si>
  <si>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</si>
  <si>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</si>
  <si>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</si>
  <si>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</si>
  <si>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</si>
  <si>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</si>
  <si>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</si>
  <si>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</si>
  <si>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</si>
  <si>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</si>
  <si>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</si>
  <si>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</si>
  <si>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</si>
  <si>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</si>
  <si>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</si>
  <si>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</si>
  <si>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</si>
  <si>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</si>
  <si>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</si>
  <si>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</si>
  <si>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</si>
  <si>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</si>
  <si>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</si>
  <si>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</si>
  <si>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</si>
  <si>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</si>
  <si>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</si>
  <si>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</si>
  <si>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</si>
  <si>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</si>
  <si>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</si>
  <si>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</si>
  <si>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</si>
  <si>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</si>
  <si>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</si>
  <si>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</si>
  <si>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</si>
  <si>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</si>
  <si>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</si>
  <si>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</si>
  <si>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</si>
  <si>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</si>
  <si>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</si>
  <si>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</si>
  <si>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</si>
  <si>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</si>
  <si>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</si>
  <si>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</si>
  <si>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</si>
  <si>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</si>
  <si>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</si>
  <si>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</si>
  <si>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</si>
  <si>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</si>
  <si>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</si>
  <si>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</si>
  <si>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</si>
  <si>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</si>
  <si>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</si>
  <si>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</si>
  <si>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</si>
  <si>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</si>
  <si>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</si>
  <si>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</si>
  <si>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</si>
  <si>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</si>
  <si>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</si>
  <si>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</si>
  <si>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</si>
  <si>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</si>
  <si>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</si>
  <si>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</si>
  <si>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</si>
  <si>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</si>
  <si>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</si>
  <si>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</si>
  <si>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</si>
  <si>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</si>
  <si>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</si>
  <si>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</si>
  <si>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</si>
  <si>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</si>
  <si>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</si>
  <si>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</si>
  <si>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</si>
  <si>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</si>
  <si>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</si>
  <si>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</si>
  <si>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</si>
  <si>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</si>
  <si>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</si>
  <si>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</si>
  <si>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</si>
  <si>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</si>
  <si>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</si>
  <si>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</si>
  <si>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</si>
  <si>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</si>
  <si>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</si>
  <si>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</si>
  <si>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</si>
  <si>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</si>
  <si>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</si>
  <si>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</si>
  <si>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</si>
  <si>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</si>
  <si>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</si>
  <si>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</si>
  <si>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</si>
  <si>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</si>
  <si>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</si>
  <si>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</si>
  <si>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</si>
  <si>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</si>
  <si>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</si>
  <si>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</si>
  <si>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</si>
  <si>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</si>
  <si>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</si>
  <si>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</si>
  <si>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</si>
  <si>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</si>
  <si>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</si>
  <si>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</si>
  <si>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</si>
  <si>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</si>
  <si>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</si>
  <si>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</si>
  <si>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</si>
  <si>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</si>
  <si>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</si>
  <si>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</si>
  <si>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</si>
  <si>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</si>
  <si>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</si>
  <si>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</si>
  <si>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</si>
  <si>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</si>
  <si>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</si>
  <si>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</si>
  <si>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</si>
  <si>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</si>
  <si>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</si>
  <si>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</si>
  <si>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</si>
  <si>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</si>
  <si>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</si>
  <si>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</si>
  <si>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</si>
  <si>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</si>
  <si>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</si>
  <si>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</si>
  <si>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</si>
  <si>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</si>
  <si>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</si>
  <si>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</si>
  <si>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</si>
  <si>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</si>
  <si>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</si>
  <si>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</si>
  <si>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</si>
  <si>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</si>
  <si>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</si>
  <si>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</si>
  <si>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</si>
  <si>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</si>
  <si>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</si>
  <si>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</si>
  <si>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</si>
  <si>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</si>
  <si>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</si>
  <si>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</si>
  <si>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</si>
  <si>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</si>
  <si>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</si>
  <si>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</si>
  <si>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</si>
  <si>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</si>
  <si>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</si>
  <si>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</si>
  <si>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</si>
  <si>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</si>
  <si>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</si>
  <si>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</si>
  <si>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</si>
  <si>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</si>
  <si>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</si>
  <si>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</si>
  <si>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</si>
  <si>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</si>
  <si>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</si>
  <si>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</si>
  <si>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</si>
  <si>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</si>
  <si>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</si>
  <si>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</si>
  <si>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</si>
  <si>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</si>
  <si>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</si>
  <si>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</si>
  <si>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</si>
  <si>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</si>
  <si>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</si>
  <si>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</si>
  <si>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</si>
  <si>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</si>
  <si>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</si>
  <si>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</si>
  <si>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</si>
  <si>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</si>
  <si>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</si>
  <si>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</si>
  <si>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</si>
  <si>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</si>
  <si>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</si>
  <si>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</si>
  <si>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</si>
  <si>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</si>
  <si>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</si>
  <si>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</si>
  <si>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</si>
  <si>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</si>
  <si>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</si>
  <si>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</si>
  <si>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</si>
  <si>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</si>
  <si>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</si>
  <si>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</si>
  <si>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</si>
  <si>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</si>
  <si>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</si>
  <si>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</si>
  <si>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</si>
  <si>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</si>
  <si>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</si>
  <si>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</si>
  <si>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</si>
  <si>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</si>
  <si>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</si>
  <si>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</si>
  <si>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</si>
  <si>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</si>
  <si>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</si>
  <si>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</si>
  <si>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</si>
  <si>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</si>
  <si>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</si>
  <si>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</si>
  <si>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</si>
  <si>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</si>
  <si>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</si>
  <si>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</si>
  <si>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</si>
  <si>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</si>
  <si>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</si>
  <si>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</si>
  <si>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</si>
  <si>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</si>
  <si>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</si>
  <si>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</si>
  <si>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</si>
  <si>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</si>
  <si>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</si>
  <si>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</si>
  <si>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</si>
  <si>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</si>
  <si>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</si>
  <si>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</si>
  <si>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</si>
  <si>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</si>
  <si>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</si>
  <si>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</si>
  <si>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</si>
  <si>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</si>
  <si>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</si>
  <si>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</si>
  <si>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</si>
  <si>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</si>
  <si>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</si>
  <si>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</si>
  <si>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</si>
  <si>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</si>
  <si>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</si>
  <si>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</si>
  <si>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</si>
  <si>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</si>
  <si>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</si>
  <si>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</si>
  <si>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</si>
  <si>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</si>
  <si>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</si>
  <si>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</si>
  <si>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</si>
  <si>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</si>
  <si>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</si>
  <si>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</si>
  <si>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</si>
  <si>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</si>
  <si>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</si>
  <si>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</si>
  <si>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</si>
  <si>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</si>
  <si>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</si>
  <si>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</si>
  <si>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</si>
  <si>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</si>
  <si>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</si>
  <si>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</si>
  <si>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</si>
  <si>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</si>
  <si>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</si>
  <si>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</si>
  <si>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</si>
  <si>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</si>
  <si>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</si>
  <si>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</si>
  <si>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</si>
  <si>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</si>
  <si>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</si>
  <si>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</si>
  <si>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</si>
  <si>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</si>
  <si>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</si>
  <si>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</si>
  <si>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</si>
  <si>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</si>
  <si>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</si>
  <si>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</si>
  <si>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</si>
  <si>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</si>
  <si>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</si>
  <si>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</si>
  <si>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</si>
  <si>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</si>
  <si>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</si>
  <si>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</si>
  <si>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</si>
  <si>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</si>
  <si>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</si>
  <si>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</si>
  <si>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</si>
  <si>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</si>
  <si>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</si>
  <si>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</si>
  <si>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</si>
  <si>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</si>
  <si>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</si>
  <si>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</si>
  <si>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</si>
  <si>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</si>
  <si>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</si>
  <si>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</si>
  <si>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</si>
  <si>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</si>
  <si>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</si>
  <si>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</si>
  <si>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</si>
  <si>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</si>
  <si>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</si>
  <si>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</si>
  <si>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</si>
  <si>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</si>
  <si>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</si>
  <si>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</si>
  <si>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</si>
  <si>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</si>
  <si>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</si>
  <si>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</si>
  <si>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</si>
  <si>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</si>
  <si>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</si>
  <si>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</si>
  <si>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</si>
  <si>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</si>
  <si>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</si>
  <si>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</si>
  <si>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</si>
  <si>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</si>
  <si>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</si>
  <si>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</si>
  <si>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</si>
  <si>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</si>
  <si>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</si>
  <si>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</si>
  <si>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</si>
  <si>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</si>
  <si>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</si>
  <si>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</si>
  <si>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</si>
  <si>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</si>
  <si>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</si>
  <si>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</si>
  <si>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</si>
  <si>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</si>
  <si>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</si>
  <si>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</si>
  <si>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</si>
  <si>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</si>
  <si>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</si>
  <si>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</si>
  <si>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</si>
  <si>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</si>
  <si>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</si>
  <si>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</si>
  <si>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</si>
  <si>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</si>
  <si>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</si>
  <si>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</si>
  <si>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</si>
  <si>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</si>
  <si>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</si>
  <si>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</si>
  <si>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</si>
  <si>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</si>
  <si>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</si>
  <si>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</si>
  <si>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</si>
  <si>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</si>
  <si>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</si>
  <si>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</si>
  <si>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</si>
  <si>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</si>
  <si>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</si>
  <si>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</si>
  <si>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</si>
  <si>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</si>
  <si>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</si>
  <si>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</si>
  <si>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</si>
  <si>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</si>
  <si>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</si>
  <si>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</si>
  <si>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</si>
  <si>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</si>
  <si>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</si>
  <si>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</si>
  <si>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</si>
  <si>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</si>
  <si>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</si>
  <si>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</si>
  <si>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</si>
  <si>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</si>
  <si>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</si>
  <si>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</si>
  <si>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</si>
  <si>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</si>
  <si>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</si>
  <si>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</si>
  <si>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</si>
  <si>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</si>
  <si>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</si>
  <si>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</si>
  <si>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</si>
  <si>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</si>
  <si>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</si>
  <si>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</si>
  <si>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</si>
  <si>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</si>
  <si>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</si>
  <si>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</si>
  <si>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</si>
  <si>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</si>
  <si>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</si>
  <si>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</si>
  <si>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</si>
  <si>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</si>
  <si>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</si>
  <si>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</si>
  <si>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</si>
  <si>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</si>
  <si>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</si>
  <si>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</si>
  <si>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</si>
  <si>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</si>
  <si>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</si>
  <si>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</si>
  <si>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</si>
  <si>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</si>
  <si>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</si>
  <si>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</si>
  <si>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</si>
  <si>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</si>
  <si>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</si>
  <si>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</si>
  <si>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</si>
  <si>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</si>
  <si>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</si>
  <si>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</si>
  <si>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</si>
  <si>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</si>
  <si>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</si>
  <si>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</si>
  <si>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</si>
  <si>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</si>
  <si>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</si>
  <si>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</si>
  <si>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</si>
  <si>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</si>
  <si>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</si>
  <si>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</si>
  <si>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</si>
  <si>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</si>
  <si>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</si>
  <si>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</si>
  <si>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</si>
  <si>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</si>
  <si>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</si>
  <si>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</si>
  <si>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</si>
  <si>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</si>
  <si>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</si>
  <si>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</si>
  <si>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</si>
  <si>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</si>
  <si>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</si>
  <si>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</si>
  <si>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</si>
  <si>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</si>
  <si>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</si>
  <si>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</si>
  <si>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</si>
  <si>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</si>
  <si>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</si>
  <si>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</si>
  <si>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</si>
  <si>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</si>
  <si>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</si>
  <si>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</si>
  <si>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</si>
  <si>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</si>
  <si>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</si>
  <si>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</si>
  <si>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</si>
  <si>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</si>
  <si>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</si>
  <si>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</si>
  <si>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</si>
  <si>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</si>
  <si>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</si>
  <si>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</si>
  <si>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</si>
  <si>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</si>
  <si>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</si>
  <si>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</si>
  <si>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</si>
  <si>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</si>
  <si>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</si>
  <si>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</si>
  <si>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</si>
  <si>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</si>
  <si>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</si>
  <si>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</si>
  <si>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</si>
  <si>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</si>
  <si>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</si>
  <si>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</si>
  <si>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</si>
  <si>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</si>
  <si>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</si>
  <si>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</si>
  <si>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</si>
  <si>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</si>
  <si>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</si>
  <si>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</si>
  <si>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</si>
  <si>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</si>
  <si>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</si>
  <si>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</si>
  <si>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</si>
  <si>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</si>
  <si>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</si>
  <si>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</si>
  <si>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</si>
  <si>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</si>
  <si>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</si>
  <si>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</si>
  <si>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</si>
  <si>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</si>
  <si>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</si>
  <si>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</si>
  <si>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</si>
  <si>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</si>
  <si>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</si>
  <si>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</si>
  <si>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</si>
  <si>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</si>
  <si>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</si>
  <si>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</si>
  <si>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</si>
  <si>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</si>
  <si>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</si>
  <si>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</si>
  <si>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</si>
  <si>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</si>
  <si>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</si>
  <si>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</si>
  <si>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</si>
  <si>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</si>
  <si>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</si>
  <si>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</si>
  <si>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</si>
  <si>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</si>
  <si>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</si>
  <si>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</si>
  <si>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</si>
  <si>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</si>
  <si>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</si>
  <si>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</si>
  <si>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</si>
  <si>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</si>
  <si>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</si>
  <si>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</si>
  <si>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</si>
  <si>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</si>
  <si>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</si>
  <si>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</si>
  <si>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</si>
  <si>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</si>
  <si>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</si>
  <si>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</si>
  <si>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</si>
  <si>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</si>
  <si>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</si>
  <si>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</si>
  <si>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</si>
  <si>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</si>
  <si>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</si>
  <si>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</si>
  <si>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</si>
  <si>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</si>
  <si>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</si>
  <si>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</si>
  <si>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</si>
  <si>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</si>
  <si>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</si>
  <si>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</si>
  <si>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</si>
  <si>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</si>
  <si>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</si>
  <si>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</si>
  <si>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</si>
  <si>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</si>
  <si>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</si>
  <si>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</si>
  <si>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</si>
  <si>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</si>
  <si>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</si>
  <si>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</si>
  <si>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</si>
  <si>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</si>
  <si>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</si>
  <si>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</si>
  <si>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</si>
  <si>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</si>
  <si>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</si>
  <si>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</si>
  <si>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</si>
  <si>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</si>
  <si>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</si>
  <si>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</si>
  <si>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</si>
  <si>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</si>
  <si>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</si>
  <si>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</si>
  <si>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</si>
  <si>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</si>
  <si>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</si>
  <si>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</si>
  <si>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</si>
  <si>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</si>
  <si>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</si>
  <si>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</si>
  <si>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</si>
  <si>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</si>
  <si>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</si>
  <si>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</si>
  <si>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</si>
  <si>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</si>
  <si>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</si>
  <si>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</si>
  <si>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</si>
  <si>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</si>
  <si>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</si>
  <si>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</si>
  <si>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</si>
  <si>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</si>
  <si>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</si>
  <si>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</si>
  <si>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</si>
  <si>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</si>
  <si>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</si>
  <si>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</si>
  <si>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</si>
  <si>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</si>
  <si>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</si>
  <si>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</si>
  <si>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</si>
  <si>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</si>
  <si>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</si>
  <si>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</si>
  <si>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</si>
  <si>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</si>
  <si>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</si>
  <si>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</si>
  <si>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</si>
  <si>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</si>
  <si>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</si>
  <si>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</si>
  <si>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</si>
  <si>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</si>
  <si>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</si>
  <si>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</si>
  <si>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</si>
  <si>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</si>
  <si>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</si>
  <si>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</si>
  <si>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</si>
  <si>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</si>
  <si>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</si>
  <si>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</si>
  <si>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</si>
  <si>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</si>
  <si>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</si>
  <si>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</si>
  <si>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</si>
  <si>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</si>
  <si>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</si>
  <si>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</si>
  <si>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</si>
  <si>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</si>
  <si>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</si>
  <si>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</si>
  <si>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</si>
  <si>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</si>
  <si>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</si>
  <si>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</si>
  <si>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</si>
  <si>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</si>
  <si>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</si>
  <si>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</si>
  <si>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</si>
  <si>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</si>
  <si>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</si>
  <si>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</si>
  <si>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</si>
  <si>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</si>
  <si>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</si>
  <si>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</si>
  <si>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</si>
  <si>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</si>
  <si>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</si>
  <si>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</si>
  <si>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</si>
  <si>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</si>
  <si>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</si>
  <si>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</si>
  <si>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</si>
  <si>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</si>
  <si>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</si>
  <si>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</si>
  <si>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</si>
  <si>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</si>
  <si>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</si>
  <si>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</si>
  <si>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</si>
  <si>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</si>
  <si>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</si>
  <si>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</si>
  <si>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</si>
  <si>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</si>
  <si>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</si>
  <si>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</si>
  <si>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</si>
  <si>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</si>
  <si>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</si>
  <si>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</si>
  <si>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</si>
  <si>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</si>
  <si>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</si>
  <si>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</si>
  <si>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</si>
  <si>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</si>
  <si>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</si>
  <si>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</si>
  <si>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</si>
  <si>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</si>
  <si>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</si>
  <si>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</si>
  <si>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</si>
  <si>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</si>
  <si>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</si>
  <si>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</si>
  <si>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</si>
  <si>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</si>
  <si>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</si>
  <si>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</si>
  <si>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</si>
  <si>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</si>
  <si>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</si>
  <si>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</si>
  <si>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</si>
  <si>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</si>
  <si>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</si>
  <si>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</si>
  <si>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</si>
  <si>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</si>
  <si>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</si>
  <si>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</si>
  <si>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</si>
  <si>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</si>
  <si>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</si>
  <si>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</si>
  <si>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</si>
  <si>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</si>
  <si>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</si>
  <si>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</si>
  <si>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</si>
  <si>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</si>
  <si>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</si>
  <si>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</si>
  <si>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</si>
  <si>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</si>
  <si>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</si>
  <si>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</si>
  <si>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</si>
  <si>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</si>
  <si>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</si>
  <si>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</si>
  <si>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</si>
  <si>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</si>
  <si>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</si>
  <si>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</si>
  <si>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</si>
  <si>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</si>
  <si>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</si>
  <si>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</si>
  <si>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</si>
  <si>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</si>
  <si>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</si>
  <si>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</si>
  <si>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</si>
  <si>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</si>
  <si>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</si>
  <si>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</si>
  <si>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</si>
  <si>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</si>
  <si>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</si>
  <si>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</si>
  <si>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</si>
  <si>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</si>
  <si>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</si>
  <si>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</si>
  <si>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</si>
  <si>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</si>
  <si>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</si>
  <si>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</si>
  <si>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</si>
  <si>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</si>
  <si>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</si>
  <si>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</si>
  <si>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</si>
  <si>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</si>
  <si>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</si>
  <si>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</si>
  <si>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</si>
  <si>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</si>
  <si>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</si>
  <si>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</si>
  <si>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</si>
  <si>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</si>
  <si>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</si>
  <si>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</si>
  <si>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</si>
  <si>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</si>
  <si>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</si>
  <si>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</si>
  <si>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</si>
  <si>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</si>
  <si>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</si>
  <si>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</si>
  <si>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</si>
  <si>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</si>
  <si>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</si>
  <si>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</si>
  <si>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</si>
  <si>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</si>
  <si>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</si>
  <si>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</si>
  <si>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</si>
  <si>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</si>
  <si>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</si>
  <si>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</si>
  <si>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</si>
  <si>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</si>
  <si>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</si>
  <si>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</si>
  <si>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</si>
  <si>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</si>
  <si>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</si>
  <si>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</si>
  <si>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</si>
  <si>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</si>
  <si>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</si>
  <si>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</si>
  <si>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</si>
  <si>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</si>
  <si>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</si>
  <si>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</si>
  <si>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</si>
  <si>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</si>
  <si>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</si>
  <si>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</si>
  <si>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</si>
  <si>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</si>
  <si>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</si>
  <si>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</si>
  <si>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</si>
  <si>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</si>
  <si>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</si>
  <si>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</si>
  <si>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</si>
  <si>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</si>
  <si>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</si>
  <si>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</si>
  <si>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</si>
  <si>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</si>
  <si>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</si>
  <si>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</si>
  <si>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</si>
  <si>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</si>
  <si>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</si>
  <si>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</si>
  <si>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</si>
  <si>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</si>
  <si>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</si>
  <si>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</si>
  <si>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</si>
  <si>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</si>
  <si>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</si>
  <si>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</si>
  <si>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</si>
  <si>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</si>
  <si>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</si>
  <si>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</si>
  <si>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</si>
  <si>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</si>
  <si>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</si>
  <si>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</si>
  <si>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</si>
  <si>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</si>
  <si>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</si>
  <si>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</si>
  <si>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</si>
  <si>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</si>
  <si>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</si>
  <si>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</si>
  <si>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</si>
  <si>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</si>
  <si>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</si>
  <si>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</si>
  <si>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</si>
  <si>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</si>
  <si>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</si>
  <si>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</si>
  <si>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</si>
  <si>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</si>
  <si>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</si>
  <si>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</si>
  <si>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</si>
  <si>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</si>
  <si>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</si>
  <si>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</si>
  <si>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</si>
  <si>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</si>
  <si>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</si>
  <si>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</si>
  <si>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</si>
  <si>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</si>
  <si>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</si>
  <si>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</si>
  <si>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</si>
  <si>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</si>
  <si>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</si>
  <si>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</si>
  <si>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</si>
  <si>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</si>
  <si>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</si>
  <si>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</si>
  <si>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</si>
  <si>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</si>
  <si>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</si>
  <si>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</si>
  <si>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</si>
  <si>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</si>
  <si>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</si>
  <si>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</si>
  <si>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</si>
  <si>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</si>
  <si>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</si>
  <si>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</si>
  <si>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</si>
  <si>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</si>
  <si>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</si>
  <si>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</si>
  <si>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</si>
  <si>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</si>
  <si>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</si>
  <si>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</si>
  <si>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</si>
  <si>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</si>
  <si>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</si>
  <si>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</si>
  <si>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</si>
  <si>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</si>
  <si>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</si>
  <si>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</si>
  <si>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</si>
  <si>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</si>
  <si>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</si>
  <si>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</si>
  <si>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</si>
  <si>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</si>
  <si>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</si>
  <si>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</si>
  <si>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</si>
  <si>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</si>
  <si>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</si>
  <si>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</si>
  <si>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</si>
  <si>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</si>
  <si>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</si>
  <si>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</si>
  <si>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</si>
  <si>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</si>
  <si>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</si>
  <si>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</si>
  <si>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</si>
  <si>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</si>
  <si>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</si>
  <si>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</si>
  <si>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</si>
  <si>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</si>
  <si>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</si>
  <si>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</si>
  <si>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</si>
  <si>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</si>
  <si>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</si>
  <si>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</si>
  <si>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</si>
  <si>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</si>
  <si>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</si>
  <si>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</si>
  <si>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</si>
  <si>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</si>
  <si>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</si>
  <si>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</si>
  <si>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</si>
  <si>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</si>
  <si>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</si>
  <si>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</si>
  <si>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</si>
  <si>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</si>
  <si>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</si>
  <si>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</si>
  <si>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</si>
  <si>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</si>
  <si>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</si>
  <si>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</si>
  <si>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</si>
  <si>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</si>
  <si>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</si>
  <si>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</si>
  <si>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</si>
  <si>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</si>
  <si>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</si>
  <si>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</si>
  <si>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</si>
  <si>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</si>
  <si>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</si>
  <si>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</si>
  <si>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</si>
  <si>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</si>
  <si>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</si>
  <si>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</si>
  <si>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</si>
  <si>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</si>
  <si>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</si>
  <si>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</si>
  <si>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</si>
  <si>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</si>
  <si>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</si>
  <si>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</si>
  <si>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</si>
  <si>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</si>
  <si>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</si>
  <si>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</si>
  <si>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</si>
  <si>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</si>
  <si>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</si>
  <si>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</si>
  <si>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</si>
  <si>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</si>
  <si>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</si>
  <si>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</si>
  <si>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</si>
  <si>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</si>
  <si>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</si>
  <si>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</si>
  <si>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</si>
  <si>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</si>
  <si>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</si>
  <si>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</si>
  <si>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</si>
  <si>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</si>
  <si>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</si>
  <si>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</si>
  <si>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</si>
  <si>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</si>
  <si>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</si>
  <si>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</si>
  <si>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</si>
  <si>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</si>
  <si>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</si>
  <si>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</si>
  <si>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</si>
  <si>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</si>
  <si>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</si>
  <si>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</si>
  <si>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</si>
  <si>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</si>
  <si>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</si>
  <si>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</si>
  <si>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</si>
  <si>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</si>
  <si>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</si>
  <si>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</si>
  <si>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</si>
  <si>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</si>
  <si>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</si>
  <si>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</si>
  <si>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</si>
  <si>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</si>
  <si>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</si>
  <si>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</si>
  <si>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</si>
  <si>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</si>
  <si>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</si>
  <si>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</si>
  <si>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</si>
  <si>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</si>
  <si>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</si>
  <si>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</si>
  <si>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</si>
  <si>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</si>
  <si>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</si>
  <si>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</si>
  <si>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</si>
  <si>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</si>
  <si>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</si>
  <si>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</si>
  <si>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</si>
  <si>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</si>
  <si>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</si>
  <si>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</si>
  <si>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</si>
  <si>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</si>
  <si>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</si>
  <si>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</si>
  <si>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</si>
  <si>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</si>
  <si>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</si>
  <si>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</si>
  <si>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</si>
  <si>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</si>
  <si>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</si>
  <si>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</si>
  <si>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</si>
  <si>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</si>
  <si>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</si>
  <si>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</si>
  <si>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</si>
  <si>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</si>
  <si>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</si>
  <si>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</si>
  <si>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</si>
  <si>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</si>
  <si>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</si>
  <si>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</si>
  <si>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</si>
  <si>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</si>
  <si>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</si>
  <si>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</si>
  <si>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</si>
  <si>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</si>
  <si>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</si>
  <si>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</si>
  <si>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</si>
  <si>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</si>
  <si>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</si>
  <si>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</si>
  <si>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</si>
  <si>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</si>
  <si>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</si>
  <si>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</si>
  <si>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</si>
  <si>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</si>
  <si>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</si>
  <si>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</si>
  <si>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</si>
  <si>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</si>
  <si>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</si>
  <si>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</si>
  <si>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</si>
  <si>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</si>
  <si>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</si>
  <si>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</si>
  <si>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</si>
  <si>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</si>
  <si>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</si>
  <si>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</si>
  <si>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</si>
  <si>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</si>
  <si>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</si>
  <si>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</si>
  <si>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</si>
  <si>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</si>
  <si>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</si>
  <si>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</si>
  <si>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</si>
  <si>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</si>
  <si>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</si>
  <si>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</si>
  <si>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</si>
  <si>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</si>
  <si>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</si>
  <si>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</si>
  <si>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</si>
  <si>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</si>
  <si>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</si>
  <si>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</si>
  <si>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</si>
  <si>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</si>
  <si>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</si>
  <si>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</si>
  <si>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</si>
  <si>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</si>
  <si>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</si>
  <si>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</si>
  <si>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</si>
  <si>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</si>
  <si>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</si>
  <si>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</si>
  <si>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</si>
  <si>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</si>
  <si>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</si>
  <si>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</si>
  <si>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</si>
  <si>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</si>
  <si>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</si>
  <si>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</si>
  <si>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</si>
  <si>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</si>
  <si>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</si>
  <si>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</si>
  <si>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</si>
  <si>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</si>
  <si>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</si>
  <si>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</si>
  <si>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</si>
  <si>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</si>
  <si>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</si>
  <si>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</si>
  <si>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</si>
  <si>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</si>
  <si>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</si>
  <si>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</si>
  <si>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</si>
  <si>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</si>
  <si>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</si>
  <si>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</si>
  <si>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</si>
  <si>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</si>
  <si>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</si>
  <si>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</si>
  <si>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</si>
  <si>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</si>
  <si>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</si>
  <si>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</si>
  <si>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</si>
  <si>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</si>
  <si>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</si>
  <si>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</si>
  <si>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</si>
  <si>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</si>
  <si>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</si>
  <si>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</si>
  <si>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</si>
  <si>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</si>
  <si>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</si>
  <si>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</si>
  <si>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</si>
  <si>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</si>
  <si>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</si>
  <si>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</si>
  <si>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</si>
  <si>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</si>
  <si>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</si>
  <si>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</si>
  <si>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</si>
  <si>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</si>
  <si>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</si>
  <si>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</si>
  <si>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</si>
  <si>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</si>
  <si>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</si>
  <si>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</si>
  <si>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</si>
  <si>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</si>
  <si>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</si>
  <si>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</si>
  <si>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</si>
  <si>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</si>
  <si>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</si>
  <si>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</si>
  <si>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</si>
  <si>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</si>
  <si>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</si>
  <si>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</si>
  <si>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</si>
  <si>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</si>
  <si>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</si>
  <si>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</si>
  <si>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</si>
  <si>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</si>
  <si>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</si>
  <si>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</si>
  <si>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</si>
  <si>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</si>
  <si>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</si>
  <si>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</si>
  <si>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</si>
  <si>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</si>
  <si>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</si>
  <si>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</si>
  <si>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</si>
  <si>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</si>
  <si>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</si>
  <si>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</si>
  <si>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</si>
  <si>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</si>
  <si>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</si>
  <si>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</si>
  <si>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</si>
  <si>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</si>
  <si>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</si>
  <si>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</si>
  <si>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</si>
  <si>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</si>
  <si>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</si>
  <si>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</si>
  <si>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</si>
  <si>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</si>
  <si>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</si>
  <si>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</si>
  <si>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</si>
  <si>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</si>
  <si>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</si>
  <si>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</si>
  <si>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</si>
  <si>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</si>
  <si>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</si>
  <si>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</si>
  <si>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</si>
  <si>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</si>
  <si>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</si>
  <si>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</si>
  <si>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</si>
  <si>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</si>
  <si>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</si>
  <si>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</si>
  <si>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</si>
  <si>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</si>
  <si>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</si>
  <si>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</si>
  <si>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</si>
  <si>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</si>
  <si>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</si>
  <si>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</si>
  <si>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</si>
  <si>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</si>
  <si>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</si>
  <si>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</si>
  <si>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</si>
  <si>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</si>
  <si>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</si>
  <si>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</si>
  <si>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</si>
  <si>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</si>
  <si>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</si>
  <si>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</si>
  <si>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</si>
  <si>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</si>
  <si>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</si>
  <si>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</si>
  <si>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</si>
  <si>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</si>
  <si>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</si>
  <si>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</si>
  <si>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</si>
  <si>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</si>
  <si>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</si>
  <si>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</si>
  <si>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</si>
  <si>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</si>
  <si>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</si>
  <si>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</si>
  <si>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</si>
  <si>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</si>
  <si>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</si>
  <si>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</si>
  <si>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</si>
  <si>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</si>
  <si>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</si>
  <si>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</si>
  <si>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</si>
  <si>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</si>
  <si>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</si>
  <si>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</si>
  <si>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</si>
  <si>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</si>
  <si>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</si>
  <si>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</si>
  <si>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</si>
  <si>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</si>
  <si>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</si>
  <si>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</si>
  <si>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</si>
  <si>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</si>
  <si>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</si>
  <si>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</si>
  <si>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</si>
  <si>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</si>
  <si>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</si>
  <si>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</si>
  <si>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</si>
  <si>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</si>
  <si>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</si>
  <si>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</si>
  <si>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</si>
  <si>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</si>
  <si>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</si>
  <si>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</si>
  <si>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</si>
  <si>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</si>
  <si>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</si>
  <si>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</si>
  <si>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</si>
  <si>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</si>
  <si>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</si>
  <si>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</si>
  <si>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</si>
  <si>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</si>
  <si>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</si>
  <si>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</si>
  <si>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</si>
  <si>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</si>
  <si>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</si>
  <si>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</si>
  <si>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</si>
  <si>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</si>
  <si>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</si>
  <si>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</si>
  <si>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</si>
  <si>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</si>
  <si>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</si>
  <si>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</si>
  <si>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</si>
  <si>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</si>
  <si>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</si>
  <si>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</si>
  <si>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</si>
  <si>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</si>
  <si>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</si>
  <si>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</si>
  <si>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</si>
  <si>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</si>
  <si>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</si>
  <si>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</si>
  <si>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</si>
  <si>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</si>
  <si>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</si>
  <si>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</si>
  <si>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</si>
  <si>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</si>
  <si>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</si>
  <si>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</si>
  <si>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</si>
  <si>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</si>
  <si>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</si>
  <si>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</si>
  <si>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</si>
  <si>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</si>
  <si>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</si>
  <si>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</si>
  <si>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</si>
  <si>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</si>
  <si>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</si>
  <si>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</si>
  <si>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</si>
  <si>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</si>
  <si>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</si>
  <si>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</si>
  <si>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</si>
  <si>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</si>
  <si>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</si>
  <si>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</si>
  <si>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</si>
  <si>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</si>
  <si>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</si>
  <si>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</si>
  <si>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</si>
  <si>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</si>
  <si>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</si>
  <si>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</si>
  <si>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</si>
  <si>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</si>
  <si>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</si>
  <si>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</si>
  <si>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</si>
  <si>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</si>
  <si>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</si>
  <si>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</si>
  <si>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</si>
  <si>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</si>
  <si>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</si>
  <si>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</si>
  <si>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</si>
  <si>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</si>
  <si>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</si>
  <si>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</si>
  <si>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</si>
  <si>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</si>
  <si>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</si>
  <si>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</si>
  <si>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</si>
  <si>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</si>
  <si>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</si>
  <si>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</si>
  <si>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</si>
  <si>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</si>
  <si>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</si>
  <si>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</si>
  <si>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</si>
  <si>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</si>
  <si>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</si>
  <si>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</si>
  <si>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</si>
  <si>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</si>
  <si>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</si>
  <si>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</si>
  <si>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</si>
  <si>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</si>
  <si>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</si>
  <si>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</si>
  <si>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</si>
  <si>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</si>
  <si>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</si>
  <si>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</si>
  <si>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</si>
  <si>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</si>
  <si>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</si>
  <si>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</si>
  <si>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</si>
  <si>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</si>
  <si>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</si>
  <si>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</si>
  <si>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</si>
  <si>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</si>
  <si>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</si>
  <si>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</si>
  <si>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</si>
  <si>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</si>
  <si>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</si>
  <si>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</si>
  <si>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</si>
  <si>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</si>
  <si>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</si>
  <si>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</si>
  <si>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</si>
  <si>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</si>
  <si>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</si>
  <si>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</si>
  <si>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</si>
  <si>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</si>
  <si>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</si>
  <si>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</si>
  <si>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</si>
  <si>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</si>
  <si>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</si>
  <si>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</si>
  <si>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</si>
  <si>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</si>
  <si>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</si>
  <si>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</si>
  <si>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</si>
  <si>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</si>
  <si>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</si>
  <si>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</si>
  <si>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</si>
  <si>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</si>
  <si>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</si>
  <si>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</si>
  <si>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</si>
  <si>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</si>
  <si>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</si>
  <si>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</si>
  <si>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</si>
  <si>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</si>
  <si>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</si>
  <si>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</si>
  <si>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</si>
  <si>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</si>
  <si>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</si>
  <si>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</si>
  <si>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</si>
  <si>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</si>
  <si>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</si>
  <si>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</si>
  <si>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</si>
  <si>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</si>
  <si>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</si>
  <si>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</si>
  <si>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</si>
  <si>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</si>
  <si>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</si>
  <si>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</si>
  <si>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</si>
  <si>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</si>
  <si>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</si>
  <si>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</si>
  <si>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</si>
  <si>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</si>
  <si>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</si>
  <si>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</si>
  <si>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</si>
  <si>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</si>
  <si>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</si>
  <si>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</si>
  <si>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</si>
  <si>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</si>
  <si>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</si>
  <si>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</si>
  <si>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</si>
  <si>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</si>
  <si>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</si>
  <si>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</si>
  <si>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</si>
  <si>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</si>
  <si>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</si>
  <si>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</si>
  <si>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</si>
  <si>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</si>
  <si>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</si>
  <si>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</si>
  <si>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</si>
  <si>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</si>
  <si>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</si>
  <si>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</si>
  <si>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</si>
  <si>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</si>
  <si>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</si>
  <si>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</si>
  <si>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</si>
  <si>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</si>
  <si>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</si>
  <si>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</si>
  <si>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</si>
  <si>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</si>
  <si>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</si>
  <si>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</si>
  <si>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</si>
  <si>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</si>
  <si>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</si>
  <si>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</si>
  <si>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</si>
  <si>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</si>
  <si>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</si>
  <si>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</si>
  <si>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</si>
  <si>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</si>
  <si>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</si>
  <si>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</si>
  <si>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</si>
  <si>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</si>
  <si>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</si>
  <si>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</si>
  <si>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</si>
  <si>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</si>
  <si>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</si>
  <si>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</si>
  <si>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</si>
  <si>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</si>
  <si>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</si>
  <si>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</si>
  <si>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</si>
  <si>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</si>
  <si>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</si>
  <si>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</si>
  <si>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</si>
  <si>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</si>
  <si>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</si>
  <si>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</si>
  <si>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</si>
  <si>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</si>
  <si>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</si>
  <si>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</si>
  <si>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</si>
  <si>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</si>
  <si>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</si>
  <si>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</si>
  <si>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</si>
  <si>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</si>
  <si>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</si>
  <si>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</si>
  <si>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</si>
  <si>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</si>
  <si>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</si>
  <si>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</si>
  <si>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</si>
  <si>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</si>
  <si>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</si>
  <si>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</si>
  <si>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</si>
  <si>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</si>
  <si>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</si>
  <si>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</si>
  <si>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</si>
  <si>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</si>
  <si>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</si>
  <si>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</si>
  <si>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</si>
  <si>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</si>
  <si>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</si>
  <si>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</si>
  <si>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</si>
  <si>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</si>
  <si>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</si>
  <si>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</si>
  <si>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</si>
  <si>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</si>
  <si>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</si>
  <si>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</si>
  <si>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</si>
  <si>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</si>
  <si>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</si>
  <si>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</si>
  <si>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</si>
  <si>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</si>
  <si>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</si>
  <si>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</si>
  <si>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</si>
  <si>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</si>
  <si>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</si>
  <si>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</si>
  <si>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</si>
  <si>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</si>
  <si>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</si>
  <si>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</si>
  <si>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</si>
  <si>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</si>
  <si>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</si>
  <si>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</si>
  <si>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</si>
  <si>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</si>
  <si>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</si>
  <si>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</si>
  <si>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</si>
  <si>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</si>
  <si>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</si>
  <si>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</si>
  <si>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</si>
  <si>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</si>
  <si>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</si>
  <si>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</si>
  <si>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</si>
  <si>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</si>
  <si>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</si>
  <si>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</si>
  <si>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</si>
  <si>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</si>
  <si>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</si>
  <si>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</si>
  <si>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</si>
  <si>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</si>
  <si>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</si>
  <si>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</si>
  <si>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</si>
  <si>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</si>
  <si>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</si>
  <si>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</si>
  <si>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</si>
  <si>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</si>
  <si>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</si>
  <si>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</si>
  <si>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</si>
  <si>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</si>
  <si>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</si>
  <si>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</si>
  <si>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</si>
  <si>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</si>
  <si>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</si>
  <si>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</si>
  <si>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</si>
  <si>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</si>
  <si>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</si>
  <si>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</si>
  <si>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</si>
  <si>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</si>
  <si>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</si>
  <si>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</si>
  <si>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</si>
  <si>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</si>
  <si>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</si>
  <si>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</si>
  <si>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</si>
  <si>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</si>
  <si>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</si>
  <si>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</si>
  <si>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</si>
  <si>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</si>
  <si>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</si>
  <si>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</si>
  <si>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</si>
  <si>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</si>
  <si>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</si>
  <si>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</si>
  <si>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</si>
  <si>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</si>
  <si>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</si>
  <si>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</si>
  <si>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</si>
  <si>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</si>
  <si>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</si>
  <si>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</si>
  <si>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</si>
  <si>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</si>
  <si>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</si>
  <si>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</si>
  <si>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</si>
  <si>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</si>
  <si>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</si>
  <si>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</si>
  <si>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</si>
  <si>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</si>
  <si>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</si>
  <si>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</si>
  <si>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</si>
  <si>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</si>
  <si>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</si>
  <si>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</si>
  <si>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</si>
  <si>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</si>
  <si>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</si>
  <si>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</si>
  <si>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</si>
  <si>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</si>
  <si>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</si>
  <si>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</si>
  <si>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</si>
  <si>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</si>
  <si>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</si>
  <si>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</si>
  <si>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</si>
  <si>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</si>
  <si>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</si>
  <si>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</si>
  <si>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</si>
  <si>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</si>
  <si>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</si>
  <si>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</si>
  <si>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</si>
  <si>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</si>
  <si>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</si>
  <si>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</si>
  <si>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</si>
  <si>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</si>
  <si>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</si>
  <si>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</si>
  <si>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</si>
  <si>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</si>
  <si>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</si>
  <si>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</si>
  <si>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</si>
  <si>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</si>
  <si>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</si>
  <si>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</si>
  <si>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</si>
  <si>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</si>
  <si>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</si>
  <si>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</si>
  <si>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</si>
  <si>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</si>
  <si>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</si>
  <si>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</si>
  <si>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</si>
  <si>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</si>
  <si>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</si>
  <si>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</si>
  <si>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</si>
  <si>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</si>
  <si>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</si>
  <si>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</si>
  <si>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</si>
  <si>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</si>
  <si>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</si>
  <si>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</si>
  <si>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</si>
  <si>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</si>
  <si>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</si>
  <si>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</si>
  <si>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</si>
  <si>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</si>
  <si>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</si>
  <si>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</si>
  <si>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</si>
  <si>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</si>
  <si>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</si>
  <si>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</si>
  <si>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</si>
  <si>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</si>
  <si>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</si>
  <si>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</si>
  <si>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</si>
  <si>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</si>
  <si>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</si>
  <si>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</si>
  <si>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</si>
  <si>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</si>
  <si>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</si>
  <si>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</si>
  <si>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</si>
  <si>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</si>
  <si>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</si>
  <si>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</si>
  <si>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</si>
  <si>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</si>
  <si>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</si>
  <si>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</si>
  <si>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</si>
  <si>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</si>
  <si>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</si>
  <si>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</si>
  <si>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</si>
  <si>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</si>
  <si>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</si>
  <si>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</si>
  <si>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</si>
  <si>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</si>
  <si>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</si>
  <si>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</si>
  <si>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</si>
  <si>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</si>
  <si>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</si>
  <si>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</si>
  <si>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</si>
  <si>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</si>
  <si>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</si>
  <si>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</si>
  <si>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</si>
  <si>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</si>
  <si>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</si>
  <si>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</si>
  <si>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</si>
  <si>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</si>
  <si>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</si>
  <si>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</si>
  <si>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</si>
  <si>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</si>
  <si>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</si>
  <si>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</si>
  <si>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</si>
  <si>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</si>
  <si>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</si>
  <si>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</si>
  <si>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</si>
  <si>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</si>
  <si>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</si>
  <si>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</si>
  <si>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</si>
  <si>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</si>
  <si>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</si>
  <si>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</si>
  <si>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</si>
  <si>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</si>
  <si>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</si>
  <si>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</si>
  <si>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</si>
  <si>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</si>
  <si>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</si>
  <si>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</si>
  <si>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</si>
  <si>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</si>
  <si>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</si>
  <si>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</si>
  <si>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</si>
  <si>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</si>
  <si>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</si>
  <si>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</si>
  <si>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</si>
  <si>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</si>
  <si>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</si>
  <si>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</si>
  <si>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</si>
  <si>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</si>
  <si>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</si>
  <si>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</si>
  <si>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</si>
  <si>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</si>
  <si>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</si>
  <si>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</si>
  <si>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</si>
  <si>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</si>
  <si>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</si>
  <si>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</si>
  <si>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</si>
  <si>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</si>
  <si>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</si>
  <si>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</si>
  <si>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</si>
  <si>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</si>
  <si>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</si>
  <si>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</si>
  <si>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</si>
  <si>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</si>
  <si>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</si>
  <si>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</si>
  <si>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</si>
  <si>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</si>
  <si>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</si>
  <si>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</si>
  <si>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</si>
  <si>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</si>
  <si>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</si>
  <si>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</si>
  <si>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</si>
  <si>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</si>
  <si>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</si>
  <si>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</si>
  <si>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</si>
  <si>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</si>
  <si>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</si>
  <si>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</si>
  <si>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</si>
  <si>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</si>
  <si>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</si>
  <si>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</si>
  <si>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</si>
  <si>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</si>
  <si>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</si>
  <si>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</si>
  <si>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</si>
  <si>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</si>
  <si>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</si>
  <si>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</si>
  <si>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</si>
  <si>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</si>
  <si>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</si>
  <si>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</si>
  <si>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</si>
  <si>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</si>
  <si>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</si>
  <si>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</si>
  <si>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</si>
  <si>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</si>
  <si>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</si>
  <si>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</si>
  <si>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</si>
  <si>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</si>
  <si>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</si>
  <si>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</si>
  <si>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</si>
  <si>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</si>
  <si>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</si>
  <si>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</si>
  <si>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</si>
  <si>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</si>
  <si>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</si>
  <si>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</si>
  <si>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</si>
  <si>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</si>
  <si>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</si>
  <si>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</si>
  <si>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</si>
  <si>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</si>
  <si>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</si>
  <si>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</si>
  <si>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</si>
  <si>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</si>
  <si>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</si>
  <si>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</si>
  <si>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</si>
  <si>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</si>
  <si>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</si>
  <si>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</si>
  <si>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</si>
  <si>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</si>
  <si>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</si>
  <si>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</si>
  <si>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</si>
  <si>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</si>
  <si>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</si>
  <si>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</si>
  <si>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</si>
  <si>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</si>
  <si>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</si>
  <si>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</si>
  <si>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</si>
  <si>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</si>
  <si>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</si>
  <si>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</si>
  <si>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</si>
  <si>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</si>
  <si>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</si>
  <si>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</si>
  <si>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</si>
  <si>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</si>
  <si>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</si>
  <si>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</si>
  <si>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</si>
  <si>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</si>
  <si>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</si>
  <si>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</si>
  <si>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</si>
  <si>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</si>
  <si>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</si>
  <si>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</si>
  <si>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</si>
  <si>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</si>
  <si>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</si>
  <si>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</si>
  <si>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</si>
  <si>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</si>
  <si>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</si>
  <si>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</si>
  <si>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</si>
  <si>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</si>
  <si>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</si>
  <si>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</si>
  <si>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</si>
  <si>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</si>
  <si>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</si>
  <si>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</si>
  <si>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</si>
  <si>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</si>
  <si>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</si>
  <si>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</si>
  <si>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</si>
  <si>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</si>
  <si>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</si>
  <si>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</si>
  <si>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</si>
  <si>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</si>
  <si>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</si>
  <si>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</si>
  <si>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</si>
  <si>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</si>
  <si>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</si>
  <si>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</si>
  <si>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</si>
  <si>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</si>
  <si>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</si>
  <si>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</si>
  <si>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</si>
  <si>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</si>
  <si>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</si>
  <si>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</si>
  <si>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</si>
  <si>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</si>
  <si>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</si>
  <si>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</si>
  <si>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</si>
  <si>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</si>
  <si>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</si>
  <si>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</si>
  <si>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</si>
  <si>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</si>
  <si>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</si>
  <si>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</si>
  <si>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</si>
  <si>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</si>
  <si>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</si>
  <si>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</si>
  <si>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</si>
  <si>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</si>
  <si>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</si>
  <si>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</si>
  <si>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</si>
  <si>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</si>
  <si>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</si>
  <si>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</si>
  <si>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</si>
  <si>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</si>
  <si>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</si>
  <si>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</si>
  <si>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</si>
  <si>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</si>
  <si>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</si>
  <si>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</si>
  <si>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</si>
  <si>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</si>
  <si>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</si>
  <si>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</si>
  <si>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</si>
  <si>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</si>
  <si>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</si>
  <si>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</si>
  <si>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</si>
  <si>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</si>
  <si>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</si>
  <si>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</si>
  <si>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</si>
  <si>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</si>
  <si>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</si>
  <si>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</si>
  <si>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</si>
  <si>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</si>
  <si>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</si>
  <si>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</si>
  <si>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</si>
  <si>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</si>
  <si>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</si>
  <si>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</si>
  <si>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</si>
  <si>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</si>
  <si>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</si>
  <si>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</si>
  <si>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</si>
  <si>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</si>
  <si>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</si>
  <si>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</si>
  <si>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</si>
  <si>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</si>
  <si>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</si>
  <si>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</si>
  <si>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</si>
  <si>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</si>
  <si>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</si>
  <si>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</si>
  <si>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</si>
  <si>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</si>
  <si>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</si>
  <si>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</si>
  <si>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</si>
  <si>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</si>
  <si>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</si>
  <si>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</si>
  <si>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</si>
  <si>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</si>
  <si>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</si>
  <si>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</si>
  <si>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</si>
  <si>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</si>
  <si>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</si>
  <si>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</si>
  <si>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</si>
  <si>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</si>
  <si>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</si>
  <si>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</si>
  <si>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</si>
  <si>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</si>
  <si>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</si>
  <si>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</si>
  <si>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</si>
  <si>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</si>
  <si>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</si>
  <si>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</si>
  <si>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</si>
  <si>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</si>
  <si>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</si>
  <si>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</si>
  <si>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</si>
  <si>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</si>
  <si>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</si>
  <si>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</si>
  <si>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</si>
  <si>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</si>
  <si>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</si>
  <si>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</si>
  <si>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</si>
  <si>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</si>
  <si>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</si>
  <si>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</si>
  <si>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</si>
  <si>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</si>
  <si>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</si>
  <si>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</si>
  <si>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</si>
  <si>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</si>
  <si>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</si>
  <si>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</si>
  <si>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</si>
  <si>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</si>
  <si>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</si>
  <si>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</si>
  <si>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</si>
  <si>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</si>
  <si>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</si>
  <si>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</si>
  <si>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</si>
  <si>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</si>
  <si>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</si>
  <si>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</si>
  <si>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</si>
  <si>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</si>
  <si>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</si>
  <si>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</si>
  <si>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</si>
  <si>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</si>
  <si>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</si>
  <si>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</si>
  <si>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</si>
  <si>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</si>
  <si>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</si>
  <si>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</si>
  <si>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</si>
  <si>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</si>
  <si>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</si>
  <si>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</si>
  <si>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</si>
  <si>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</si>
  <si>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</si>
  <si>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</si>
  <si>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</si>
  <si>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</si>
  <si>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</si>
  <si>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</si>
  <si>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</si>
  <si>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</si>
  <si>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</si>
  <si>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</si>
  <si>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</si>
  <si>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</si>
  <si>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</si>
  <si>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</si>
  <si>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</si>
  <si>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</si>
  <si>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</si>
  <si>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</si>
  <si>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</si>
  <si>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</si>
  <si>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</si>
  <si>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</si>
  <si>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</si>
  <si>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</si>
  <si>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</si>
  <si>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</si>
  <si>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</si>
  <si>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</si>
  <si>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</si>
  <si>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</si>
  <si>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</si>
  <si>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</si>
  <si>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</si>
  <si>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</si>
  <si>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</si>
  <si>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</si>
  <si>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</si>
  <si>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</si>
  <si>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</si>
  <si>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</si>
  <si>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</si>
  <si>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</si>
  <si>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</si>
  <si>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</si>
  <si>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</si>
  <si>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</si>
  <si>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</si>
  <si>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</si>
  <si>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</si>
  <si>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</si>
  <si>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</si>
  <si>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</si>
  <si>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</si>
  <si>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</si>
  <si>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</si>
  <si>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</si>
  <si>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</si>
  <si>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</si>
  <si>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</si>
  <si>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</si>
  <si>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</si>
  <si>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</si>
  <si>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</si>
  <si>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</si>
  <si>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</si>
  <si>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</si>
  <si>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</si>
  <si>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</si>
  <si>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</si>
  <si>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</si>
  <si>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</si>
  <si>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</si>
  <si>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</si>
  <si>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</si>
  <si>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</si>
  <si>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</si>
  <si>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</si>
  <si>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</si>
  <si>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</si>
  <si>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</si>
  <si>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</si>
  <si>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</si>
  <si>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</si>
  <si>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</si>
  <si>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</si>
  <si>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</si>
  <si>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</si>
  <si>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</si>
  <si>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</si>
  <si>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</si>
  <si>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</si>
  <si>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</si>
  <si>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</si>
  <si>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</si>
  <si>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</si>
  <si>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</si>
  <si>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</si>
  <si>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</si>
  <si>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</si>
  <si>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</si>
  <si>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</si>
  <si>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</si>
  <si>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</si>
  <si>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</si>
  <si>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</si>
  <si>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</si>
  <si>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</si>
  <si>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</si>
  <si>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</si>
  <si>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</si>
  <si>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</si>
  <si>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</si>
  <si>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</si>
  <si>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</si>
  <si>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</si>
  <si>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</si>
  <si>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</si>
  <si>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</si>
  <si>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</si>
  <si>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</si>
  <si>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</si>
  <si>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</si>
  <si>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</si>
  <si>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</si>
  <si>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</si>
  <si>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</si>
  <si>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</si>
  <si>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</si>
  <si>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</si>
  <si>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</si>
  <si>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</si>
  <si>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</si>
  <si>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</si>
  <si>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</si>
  <si>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</si>
  <si>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</si>
  <si>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</si>
  <si>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</si>
  <si>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</si>
  <si>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</si>
  <si>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</si>
  <si>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</si>
  <si>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</si>
  <si>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</si>
  <si>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</si>
  <si>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</si>
  <si>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</si>
  <si>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</si>
  <si>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</si>
  <si>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</si>
  <si>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</si>
  <si>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</si>
  <si>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</si>
  <si>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</si>
  <si>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</si>
  <si>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</si>
  <si>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</si>
  <si>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</si>
  <si>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</si>
  <si>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</si>
  <si>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</si>
  <si>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</si>
  <si>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</si>
  <si>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</si>
  <si>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</si>
  <si>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</si>
  <si>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</si>
  <si>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</si>
  <si>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</si>
  <si>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</si>
  <si>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</si>
  <si>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</si>
  <si>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</si>
  <si>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</si>
  <si>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</si>
  <si>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</si>
  <si>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</si>
  <si>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</si>
  <si>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</si>
  <si>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</si>
  <si>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</si>
  <si>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</si>
  <si>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</si>
  <si>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</si>
  <si>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</si>
  <si>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</si>
  <si>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</si>
  <si>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</si>
  <si>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</si>
  <si>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</si>
  <si>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</si>
  <si>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</si>
  <si>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</si>
  <si>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</si>
  <si>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</si>
  <si>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</si>
  <si>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</si>
  <si>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</si>
  <si>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</si>
  <si>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</si>
  <si>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</si>
  <si>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</si>
  <si>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</si>
  <si>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</si>
  <si>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</si>
  <si>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</si>
  <si>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</si>
  <si>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</si>
  <si>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</si>
  <si>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</si>
  <si>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</si>
  <si>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</si>
  <si>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</si>
  <si>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</si>
  <si>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</si>
  <si>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</si>
  <si>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</si>
  <si>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</si>
  <si>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</si>
  <si>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</si>
  <si>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</si>
  <si>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</si>
  <si>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</si>
  <si>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</si>
  <si>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</si>
  <si>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</si>
  <si>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</si>
  <si>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</si>
  <si>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</si>
  <si>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</si>
  <si>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</si>
  <si>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</si>
  <si>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</si>
  <si>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</si>
  <si>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</si>
  <si>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</si>
  <si>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</si>
  <si>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</si>
  <si>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</si>
  <si>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</si>
  <si>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</si>
  <si>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</si>
  <si>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</si>
  <si>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</si>
  <si>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</si>
  <si>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</si>
  <si>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</si>
  <si>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</si>
  <si>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</si>
  <si>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</si>
  <si>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</si>
  <si>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</si>
  <si>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</si>
  <si>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</si>
  <si>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</si>
  <si>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</si>
  <si>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</si>
  <si>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</si>
  <si>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</si>
  <si>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</si>
  <si>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</si>
  <si>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</si>
  <si>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</si>
  <si>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</si>
  <si>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</si>
  <si>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</si>
  <si>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</si>
  <si>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</si>
  <si>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</si>
  <si>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</si>
  <si>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</si>
  <si>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</si>
  <si>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</si>
  <si>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</si>
  <si>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</si>
  <si>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</si>
  <si>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</si>
  <si>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</si>
  <si>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</si>
  <si>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</si>
  <si>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</si>
  <si>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</si>
  <si>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</si>
  <si>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</si>
  <si>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</si>
  <si>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</si>
  <si>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</si>
  <si>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</si>
  <si>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</si>
  <si>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</si>
  <si>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</si>
  <si>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</si>
  <si>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</si>
  <si>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</si>
  <si>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</si>
  <si>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</si>
  <si>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</si>
  <si>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</si>
  <si>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</si>
  <si>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</si>
  <si>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</si>
  <si>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</si>
  <si>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</si>
  <si>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</si>
  <si>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</si>
  <si>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</si>
  <si>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</si>
  <si>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</si>
  <si>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</si>
  <si>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</si>
  <si>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</si>
  <si>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</si>
  <si>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</si>
  <si>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</si>
  <si>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</si>
  <si>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</si>
  <si>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</si>
  <si>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</si>
  <si>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</si>
  <si>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</si>
  <si>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</si>
  <si>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</si>
  <si>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</si>
  <si>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</si>
  <si>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</si>
  <si>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</si>
  <si>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</si>
  <si>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</si>
  <si>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</si>
  <si>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</si>
  <si>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</si>
  <si>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</si>
  <si>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</si>
  <si>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</si>
  <si>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</si>
  <si>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</si>
  <si>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</si>
  <si>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</si>
  <si>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</si>
  <si>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</si>
  <si>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</si>
  <si>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</si>
  <si>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</si>
  <si>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</si>
  <si>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</si>
  <si>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</si>
  <si>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</si>
  <si>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</si>
  <si>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</si>
  <si>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</si>
  <si>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</si>
  <si>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</si>
  <si>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</si>
  <si>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</si>
  <si>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</si>
  <si>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</si>
  <si>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</si>
  <si>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</si>
  <si>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</si>
  <si>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</si>
  <si>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</si>
  <si>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</si>
  <si>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</si>
  <si>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</si>
  <si>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</si>
  <si>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</si>
  <si>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</si>
  <si>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</si>
  <si>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</si>
  <si>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</si>
  <si>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</si>
  <si>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</si>
  <si>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</si>
  <si>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</si>
  <si>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</si>
  <si>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</si>
  <si>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</si>
  <si>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</si>
  <si>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</si>
  <si>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</si>
  <si>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</si>
  <si>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</si>
  <si>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</si>
  <si>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</si>
  <si>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</si>
  <si>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</si>
  <si>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</si>
  <si>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</si>
  <si>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</si>
  <si>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</si>
  <si>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</si>
  <si>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</si>
  <si>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</si>
  <si>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</si>
  <si>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</si>
  <si>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</si>
  <si>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</si>
  <si>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</si>
  <si>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</si>
  <si>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</si>
  <si>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</si>
  <si>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</si>
  <si>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</si>
  <si>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</si>
  <si>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</si>
  <si>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</si>
  <si>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</si>
  <si>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</si>
  <si>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</si>
  <si>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</si>
  <si>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</si>
  <si>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</si>
  <si>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</si>
  <si>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</si>
  <si>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</si>
  <si>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</si>
  <si>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</si>
  <si>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</si>
  <si>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</si>
  <si>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</si>
  <si>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</si>
  <si>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</si>
  <si>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</si>
  <si>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</si>
  <si>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</si>
  <si>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</si>
  <si>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</si>
  <si>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</si>
  <si>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</si>
  <si>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</si>
  <si>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</si>
  <si>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</si>
  <si>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</si>
  <si>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</si>
  <si>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</si>
  <si>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</si>
  <si>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</si>
  <si>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</si>
  <si>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</si>
  <si>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</si>
  <si>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</si>
  <si>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</si>
  <si>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</si>
  <si>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</si>
  <si>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</si>
  <si>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</si>
  <si>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</si>
  <si>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</si>
  <si>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</si>
  <si>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</si>
  <si>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</si>
  <si>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</si>
  <si>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</si>
  <si>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</si>
  <si>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</si>
  <si>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</si>
  <si>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</si>
  <si>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</si>
  <si>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</si>
  <si>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</si>
  <si>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</si>
  <si>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</si>
  <si>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</si>
  <si>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</si>
  <si>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</si>
  <si>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</si>
  <si>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</si>
  <si>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</si>
  <si>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</si>
  <si>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</si>
  <si>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</si>
  <si>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</si>
  <si>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</si>
  <si>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</si>
  <si>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</si>
  <si>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</si>
  <si>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</si>
  <si>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</si>
  <si>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</si>
  <si>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</si>
  <si>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</si>
  <si>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</si>
  <si>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</si>
  <si>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</si>
  <si>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</si>
  <si>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</si>
  <si>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</si>
  <si>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</si>
  <si>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</si>
  <si>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</si>
  <si>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</si>
  <si>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</si>
  <si>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</si>
  <si>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</si>
  <si>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</si>
  <si>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</si>
  <si>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</si>
  <si>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</si>
  <si>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</si>
  <si>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</si>
  <si>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</si>
  <si>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</si>
  <si>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</si>
  <si>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</si>
  <si>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</si>
  <si>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</si>
  <si>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</si>
  <si>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</si>
  <si>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</si>
  <si>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</si>
  <si>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</si>
  <si>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</si>
  <si>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</si>
  <si>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</si>
  <si>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</si>
  <si>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</si>
  <si>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</si>
  <si>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</si>
  <si>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</si>
  <si>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</si>
  <si>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</si>
  <si>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</si>
  <si>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</si>
  <si>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</si>
  <si>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</si>
  <si>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</si>
  <si>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</si>
  <si>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</si>
  <si>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</si>
  <si>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</si>
  <si>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</si>
  <si>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</si>
  <si>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</si>
  <si>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</si>
  <si>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</si>
  <si>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</si>
  <si>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</si>
  <si>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</si>
  <si>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</si>
  <si>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</si>
  <si>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</si>
  <si>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</si>
  <si>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</si>
  <si>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</si>
  <si>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</si>
  <si>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</si>
  <si>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</si>
  <si>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</si>
  <si>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</si>
  <si>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</si>
  <si>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</si>
  <si>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</si>
  <si>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</si>
  <si>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</si>
  <si>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</si>
  <si>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</si>
  <si>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</si>
  <si>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</si>
  <si>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</si>
  <si>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</si>
  <si>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</si>
  <si>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</si>
  <si>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</si>
  <si>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</si>
  <si>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</si>
  <si>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</si>
  <si>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</si>
  <si>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</si>
  <si>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</si>
  <si>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</si>
  <si>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</si>
  <si>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</si>
  <si>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</si>
  <si>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</si>
  <si>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</si>
  <si>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</si>
  <si>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</si>
  <si>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</si>
  <si>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</si>
  <si>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</si>
  <si>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</si>
  <si>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</si>
  <si>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</si>
  <si>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</si>
  <si>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</si>
  <si>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</si>
  <si>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</si>
  <si>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</si>
  <si>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</si>
  <si>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</si>
  <si>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</si>
  <si>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</si>
  <si>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</si>
  <si>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</si>
  <si>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</si>
  <si>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</si>
  <si>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</si>
  <si>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</si>
  <si>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</si>
  <si>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</si>
  <si>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</si>
  <si>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</si>
  <si>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</si>
  <si>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</si>
  <si>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</si>
  <si>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</si>
  <si>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</si>
  <si>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</si>
  <si>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</si>
  <si>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</si>
  <si>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</si>
  <si>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</si>
  <si>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</si>
  <si>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</si>
  <si>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</si>
  <si>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</si>
  <si>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</si>
  <si>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</si>
  <si>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</si>
  <si>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</si>
  <si>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</si>
  <si>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</si>
  <si>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</si>
  <si>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</si>
  <si>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</si>
  <si>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</si>
  <si>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</si>
  <si>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</si>
  <si>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</si>
  <si>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</si>
  <si>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</si>
  <si>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</si>
  <si>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</si>
  <si>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</si>
  <si>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</si>
  <si>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</si>
  <si>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</si>
  <si>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</si>
  <si>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</si>
  <si>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</si>
  <si>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</si>
  <si>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</si>
  <si>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</si>
  <si>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</si>
  <si>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</si>
  <si>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</si>
  <si>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</si>
  <si>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</si>
  <si>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</si>
  <si>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</si>
  <si>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</si>
  <si>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</si>
  <si>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</si>
  <si>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</si>
  <si>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</si>
  <si>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</si>
  <si>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</si>
  <si>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</si>
  <si>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</si>
  <si>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</si>
  <si>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</si>
  <si>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</si>
  <si>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</si>
  <si>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</si>
  <si>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</si>
  <si>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</si>
  <si>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</si>
  <si>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</si>
  <si>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</si>
  <si>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</si>
  <si>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</si>
  <si>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</si>
  <si>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</si>
  <si>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</si>
  <si>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</si>
  <si>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</si>
  <si>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</si>
  <si>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</si>
  <si>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</si>
  <si>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</si>
  <si>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</si>
  <si>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</si>
  <si>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</si>
  <si>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</si>
  <si>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</si>
  <si>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</si>
  <si>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</si>
  <si>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</si>
  <si>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</si>
  <si>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</si>
  <si>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</si>
  <si>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</si>
  <si>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</si>
  <si>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</si>
  <si>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</si>
  <si>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</si>
  <si>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</si>
  <si>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</si>
  <si>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</si>
  <si>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</si>
  <si>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</si>
  <si>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</si>
  <si>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</si>
  <si>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</si>
  <si>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</si>
  <si>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</si>
  <si>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</si>
  <si>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</si>
  <si>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</si>
  <si>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</si>
  <si>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</si>
  <si>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</si>
  <si>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</si>
  <si>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</si>
  <si>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</si>
  <si>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</si>
  <si>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</si>
  <si>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</si>
  <si>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</si>
  <si>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</si>
  <si>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</si>
  <si>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</si>
  <si>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</si>
  <si>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</si>
  <si>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</si>
  <si>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</si>
  <si>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</si>
  <si>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</si>
  <si>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</si>
  <si>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</si>
  <si>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</si>
  <si>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</si>
  <si>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</si>
  <si>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</si>
  <si>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</si>
  <si>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</si>
  <si>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</si>
  <si>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</si>
  <si>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</si>
  <si>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</si>
  <si>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</si>
  <si>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</si>
  <si>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</si>
  <si>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</si>
  <si>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</si>
  <si>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</si>
  <si>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</si>
  <si>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</si>
  <si>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</si>
  <si>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</si>
  <si>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</si>
  <si>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</si>
  <si>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</si>
  <si>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</si>
  <si>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</si>
  <si>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</si>
  <si>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</si>
  <si>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</si>
  <si>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</si>
  <si>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</si>
  <si>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</si>
  <si>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</si>
  <si>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</si>
  <si>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</si>
  <si>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</si>
  <si>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</si>
  <si>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</si>
  <si>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</si>
  <si>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</si>
  <si>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</si>
  <si>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</si>
  <si>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</si>
  <si>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</si>
  <si>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</si>
  <si>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</si>
  <si>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</si>
  <si>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</si>
  <si>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</si>
  <si>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</si>
  <si>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</si>
  <si>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</si>
  <si>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</si>
  <si>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</si>
  <si>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</si>
  <si>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</si>
  <si>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</si>
  <si>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</si>
  <si>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</si>
  <si>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</si>
  <si>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</si>
  <si>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</si>
  <si>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</si>
  <si>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</si>
  <si>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</si>
  <si>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</si>
  <si>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</si>
  <si>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</si>
  <si>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</si>
  <si>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</si>
  <si>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</si>
  <si>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</si>
  <si>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</si>
  <si>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</si>
  <si>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</si>
  <si>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</si>
  <si>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</si>
  <si>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</si>
  <si>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</si>
  <si>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</si>
  <si>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</si>
  <si>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</si>
  <si>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</si>
  <si>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</si>
  <si>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</si>
  <si>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</si>
  <si>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</si>
  <si>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</si>
  <si>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</si>
  <si>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</si>
  <si>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</si>
  <si>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</si>
  <si>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</si>
  <si>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</si>
  <si>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</si>
  <si>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</si>
  <si>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</si>
  <si>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</si>
  <si>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</si>
  <si>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</si>
  <si>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</si>
  <si>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</si>
  <si>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</si>
  <si>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</si>
  <si>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</si>
  <si>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</si>
  <si>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</si>
  <si>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</si>
  <si>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</si>
  <si>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</si>
  <si>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</si>
  <si>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</si>
  <si>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</si>
  <si>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</si>
  <si>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</si>
  <si>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</si>
  <si>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</si>
  <si>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</si>
  <si>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</si>
  <si>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</si>
  <si>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</si>
  <si>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</si>
  <si>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</si>
  <si>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</si>
  <si>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</si>
  <si>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</si>
  <si>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</si>
  <si>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</si>
  <si>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</si>
  <si>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</si>
  <si>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</si>
  <si>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</si>
  <si>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</si>
  <si>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</si>
  <si>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</si>
  <si>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</si>
  <si>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</si>
  <si>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</si>
  <si>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</si>
  <si>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</si>
  <si>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</si>
  <si>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</si>
  <si>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</si>
  <si>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</si>
  <si>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</si>
  <si>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</si>
  <si>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</si>
  <si>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</si>
  <si>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</si>
  <si>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</si>
  <si>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</si>
  <si>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</si>
  <si>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</si>
  <si>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</si>
  <si>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</si>
  <si>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</si>
  <si>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</si>
  <si>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</si>
  <si>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</si>
  <si>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</si>
  <si>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</si>
  <si>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</si>
  <si>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</si>
  <si>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</si>
  <si>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</si>
  <si>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</si>
  <si>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</si>
  <si>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</si>
  <si>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</si>
  <si>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</si>
  <si>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</si>
  <si>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</si>
  <si>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</si>
  <si>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</si>
  <si>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</si>
  <si>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</si>
  <si>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</si>
  <si>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</si>
  <si>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</si>
  <si>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</si>
  <si>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</si>
  <si>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</si>
  <si>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</si>
  <si>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</si>
  <si>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</si>
  <si>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</si>
  <si>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</si>
  <si>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</si>
  <si>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</si>
  <si>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</si>
  <si>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</si>
  <si>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</si>
  <si>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</si>
  <si>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</si>
  <si>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</si>
  <si>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</si>
  <si>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</si>
  <si>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</si>
  <si>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</si>
  <si>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</si>
  <si>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</si>
  <si>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</si>
  <si>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</si>
  <si>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</si>
  <si>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</si>
  <si>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</si>
  <si>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</si>
  <si>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</si>
  <si>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</si>
  <si>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</si>
  <si>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</si>
  <si>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</si>
  <si>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</si>
  <si>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</si>
  <si>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</si>
  <si>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</si>
  <si>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</si>
  <si>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</si>
  <si>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</si>
  <si>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</si>
  <si>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</si>
  <si>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</si>
  <si>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</si>
  <si>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</si>
  <si>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</si>
  <si>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</si>
  <si>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</si>
  <si>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</si>
  <si>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</si>
  <si>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</si>
  <si>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</si>
  <si>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</si>
  <si>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</si>
  <si>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</si>
  <si>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</si>
  <si>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</si>
  <si>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</si>
  <si>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</si>
  <si>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</si>
  <si>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</si>
  <si>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</si>
  <si>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</si>
  <si>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</si>
  <si>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</si>
  <si>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</si>
  <si>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</si>
  <si>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</si>
  <si>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</si>
  <si>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</si>
  <si>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</si>
  <si>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</si>
  <si>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</si>
  <si>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</si>
  <si>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</si>
  <si>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</si>
  <si>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</si>
  <si>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</si>
  <si>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</si>
  <si>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</si>
  <si>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</si>
  <si>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</si>
  <si>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</si>
  <si>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</si>
  <si>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</si>
  <si>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</si>
  <si>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</si>
  <si>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</si>
  <si>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</si>
  <si>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</si>
  <si>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</si>
  <si>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</si>
  <si>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</si>
  <si>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</si>
  <si>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</si>
  <si>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</si>
  <si>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</si>
  <si>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</si>
  <si>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</si>
  <si>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</si>
  <si>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</si>
  <si>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</si>
  <si>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</si>
  <si>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</si>
  <si>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</si>
  <si>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</si>
  <si>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</si>
  <si>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</si>
  <si>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</si>
  <si>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</si>
  <si>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</si>
  <si>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</si>
  <si>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</si>
  <si>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</si>
  <si>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</si>
  <si>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</si>
  <si>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</si>
  <si>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</si>
  <si>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</si>
  <si>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</si>
  <si>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</si>
  <si>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</si>
  <si>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</si>
  <si>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</si>
  <si>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</si>
  <si>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</si>
  <si>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</si>
  <si>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</si>
  <si>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</si>
  <si>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</si>
  <si>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</si>
  <si>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</si>
  <si>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</si>
  <si>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</si>
  <si>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</si>
  <si>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</si>
  <si>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</si>
  <si>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</si>
  <si>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</si>
  <si>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</si>
  <si>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</si>
  <si>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</si>
  <si>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</si>
  <si>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</si>
  <si>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</si>
  <si>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</si>
  <si>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</si>
  <si>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</si>
  <si>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</si>
  <si>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</si>
  <si>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</si>
  <si>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</si>
  <si>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</si>
  <si>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</si>
  <si>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</si>
  <si>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</si>
  <si>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</si>
  <si>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</si>
  <si>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</si>
  <si>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</si>
  <si>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</si>
  <si>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</si>
  <si>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</si>
  <si>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</si>
  <si>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</si>
  <si>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</si>
  <si>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</si>
  <si>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</si>
  <si>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</si>
  <si>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</si>
  <si>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</si>
  <si>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</si>
  <si>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</si>
  <si>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</si>
  <si>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</si>
  <si>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</si>
  <si>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</si>
  <si>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</si>
  <si>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</si>
  <si>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</si>
  <si>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</si>
  <si>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</si>
  <si>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</si>
  <si>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</si>
  <si>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</si>
  <si>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</si>
  <si>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</si>
  <si>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</si>
  <si>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</si>
  <si>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</si>
  <si>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</si>
  <si>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</si>
  <si>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</si>
  <si>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</si>
  <si>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</si>
  <si>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</si>
  <si>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</si>
  <si>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</si>
  <si>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</si>
  <si>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</si>
  <si>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</si>
  <si>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</si>
  <si>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</si>
  <si>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</si>
  <si>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</si>
  <si>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</si>
  <si>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</si>
  <si>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</si>
  <si>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</si>
  <si>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</si>
  <si>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</si>
  <si>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</si>
  <si>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</si>
  <si>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</si>
  <si>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</si>
  <si>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</si>
  <si>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</si>
  <si>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</si>
  <si>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</si>
  <si>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</si>
  <si>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</si>
  <si>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</si>
  <si>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</si>
  <si>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</si>
  <si>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</si>
  <si>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</si>
  <si>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</si>
  <si>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</si>
  <si>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</si>
  <si>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</si>
  <si>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</si>
  <si>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</si>
  <si>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</si>
  <si>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</si>
  <si>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</si>
  <si>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</si>
  <si>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</si>
  <si>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</si>
  <si>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</si>
  <si>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</si>
  <si>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</si>
  <si>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</si>
  <si>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</si>
  <si>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</si>
  <si>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</si>
  <si>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</si>
  <si>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</si>
  <si>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</si>
  <si>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</si>
  <si>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</si>
  <si>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</si>
  <si>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</si>
  <si>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</si>
  <si>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</si>
  <si>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</si>
  <si>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</si>
  <si>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</si>
  <si>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</si>
  <si>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</si>
  <si>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</si>
  <si>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</si>
  <si>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</si>
  <si>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</si>
  <si>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</si>
  <si>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</si>
  <si>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</si>
  <si>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</si>
  <si>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</si>
  <si>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</si>
  <si>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</si>
  <si>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</si>
  <si>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</si>
  <si>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</si>
  <si>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</si>
  <si>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</si>
  <si>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</si>
  <si>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</si>
  <si>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</si>
  <si>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</si>
  <si>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</si>
  <si>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</si>
  <si>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</si>
  <si>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</si>
  <si>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</si>
  <si>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</si>
  <si>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</si>
  <si>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</si>
  <si>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</si>
  <si>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</si>
  <si>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</si>
  <si>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</si>
  <si>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</si>
  <si>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</si>
  <si>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</si>
  <si>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</si>
  <si>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</si>
  <si>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</si>
  <si>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</si>
  <si>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</si>
  <si>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</si>
  <si>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</si>
  <si>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</si>
  <si>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</si>
  <si>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</si>
  <si>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</si>
  <si>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</si>
  <si>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</si>
  <si>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</si>
  <si>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</si>
  <si>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</si>
  <si>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</si>
  <si>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</si>
  <si>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</si>
  <si>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</si>
  <si>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</si>
  <si>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</si>
  <si>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</si>
  <si>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</si>
  <si>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</si>
  <si>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</si>
  <si>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</si>
  <si>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</si>
  <si>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</si>
  <si>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</si>
  <si>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</si>
  <si>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</si>
  <si>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</si>
  <si>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</si>
  <si>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</si>
  <si>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</si>
  <si>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</si>
  <si>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</si>
  <si>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</si>
  <si>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</si>
  <si>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</si>
  <si>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</si>
  <si>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</si>
  <si>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</si>
  <si>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</si>
  <si>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</si>
  <si>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</si>
  <si>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</si>
  <si>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</si>
  <si>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</si>
  <si>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</si>
  <si>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</si>
  <si>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</si>
  <si>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</si>
  <si>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</si>
  <si>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</si>
  <si>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</si>
  <si>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</si>
  <si>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</si>
  <si>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</si>
  <si>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</si>
  <si>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</si>
  <si>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</si>
  <si>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</si>
  <si>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</si>
  <si>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</si>
  <si>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</si>
  <si>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</si>
  <si>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</si>
  <si>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</si>
  <si>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</si>
  <si>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</si>
  <si>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</si>
  <si>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</si>
  <si>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</si>
  <si>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</si>
  <si>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</si>
  <si>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</si>
  <si>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</si>
  <si>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</si>
  <si>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</si>
  <si>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</si>
  <si>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</si>
  <si>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</si>
  <si>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</si>
  <si>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</si>
  <si>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</si>
  <si>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</si>
  <si>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</si>
  <si>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</si>
  <si>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</si>
  <si>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</si>
  <si>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</si>
  <si>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</si>
  <si>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</si>
  <si>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</si>
  <si>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</si>
  <si>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</si>
  <si>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</si>
  <si>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</si>
  <si>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</si>
  <si>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</si>
  <si>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</si>
  <si>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</si>
  <si>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</si>
  <si>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</si>
  <si>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</si>
  <si>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</si>
  <si>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</si>
  <si>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</si>
  <si>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</si>
  <si>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</si>
  <si>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</si>
  <si>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</si>
  <si>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</si>
  <si>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</si>
  <si>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</si>
  <si>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</si>
  <si>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</si>
  <si>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</si>
  <si>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</si>
  <si>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</si>
  <si>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</si>
  <si>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</si>
  <si>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</si>
  <si>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</si>
  <si>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</si>
  <si>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</si>
  <si>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</si>
  <si>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</si>
  <si>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</si>
  <si>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</si>
  <si>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</si>
  <si>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</si>
  <si>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</si>
  <si>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</si>
  <si>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</si>
  <si>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</si>
  <si>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</si>
  <si>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</si>
  <si>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</si>
  <si>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</si>
  <si>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</si>
  <si>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</si>
  <si>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</si>
  <si>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</si>
  <si>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</si>
  <si>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</si>
  <si>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</si>
  <si>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</si>
  <si>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</si>
  <si>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</si>
  <si>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</si>
  <si>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</si>
  <si>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</si>
  <si>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</si>
  <si>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</si>
  <si>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</si>
  <si>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</si>
  <si>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</si>
  <si>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</si>
  <si>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</si>
  <si>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</si>
  <si>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</si>
  <si>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</si>
  <si>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</si>
  <si>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</si>
  <si>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</si>
  <si>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</si>
  <si>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</si>
  <si>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</si>
  <si>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</si>
  <si>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</si>
  <si>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</si>
  <si>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</si>
  <si>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</si>
  <si>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</si>
  <si>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</si>
  <si>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</si>
  <si>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</si>
  <si>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</si>
  <si>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</si>
  <si>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</si>
  <si>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</si>
  <si>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</si>
  <si>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</si>
  <si>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</si>
  <si>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</si>
  <si>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</si>
  <si>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</si>
  <si>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</si>
  <si>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</si>
  <si>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</si>
  <si>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</si>
  <si>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</si>
  <si>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</si>
  <si>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</si>
  <si>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</si>
  <si>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</si>
  <si>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</si>
  <si>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</si>
  <si>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</si>
  <si>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</si>
  <si>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</si>
  <si>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</si>
  <si>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</si>
  <si>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</si>
  <si>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</si>
  <si>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</si>
  <si>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</si>
  <si>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</si>
  <si>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</si>
  <si>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</si>
  <si>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</si>
  <si>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</si>
  <si>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</si>
  <si>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</si>
  <si>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</si>
  <si>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</si>
  <si>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</si>
  <si>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</si>
  <si>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</si>
  <si>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</si>
  <si>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</si>
  <si>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</si>
  <si>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</si>
  <si>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</si>
  <si>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</si>
  <si>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</si>
  <si>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</si>
  <si>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</si>
  <si>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</si>
  <si>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</si>
  <si>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</si>
  <si>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</si>
  <si>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</si>
  <si>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</si>
  <si>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</si>
  <si>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</si>
  <si>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</si>
  <si>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</si>
  <si>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</si>
  <si>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</si>
  <si>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</si>
  <si>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</si>
  <si>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</si>
  <si>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</si>
  <si>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</si>
  <si>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</si>
  <si>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</si>
  <si>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</si>
  <si>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</si>
  <si>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</si>
  <si>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</si>
  <si>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</si>
  <si>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</si>
  <si>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</si>
  <si>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</si>
  <si>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</si>
  <si>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</si>
  <si>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</si>
  <si>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</si>
  <si>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</si>
  <si>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</si>
  <si>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</si>
  <si>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</si>
  <si>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</si>
  <si>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</si>
  <si>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</si>
  <si>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</si>
  <si>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</si>
  <si>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</si>
  <si>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</si>
  <si>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</si>
  <si>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</si>
  <si>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</si>
  <si>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</si>
  <si>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</si>
  <si>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</si>
  <si>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</si>
  <si>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</si>
  <si>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</si>
  <si>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</si>
  <si>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</si>
  <si>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</si>
  <si>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</si>
  <si>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</si>
  <si>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</si>
  <si>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</si>
  <si>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</si>
  <si>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</si>
  <si>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</si>
  <si>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</si>
  <si>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</si>
  <si>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</si>
  <si>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</si>
  <si>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</si>
  <si>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</si>
  <si>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</si>
  <si>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</si>
  <si>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</si>
  <si>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</si>
  <si>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</si>
  <si>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</si>
  <si>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</si>
  <si>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</si>
  <si>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</si>
  <si>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</si>
  <si>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</si>
  <si>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</si>
  <si>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</si>
  <si>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</si>
  <si>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</si>
  <si>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</si>
  <si>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</si>
  <si>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</si>
  <si>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</si>
  <si>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</si>
  <si>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</si>
  <si>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</si>
  <si>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</si>
  <si>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</si>
  <si>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</si>
  <si>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</si>
  <si>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</si>
  <si>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</si>
  <si>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</si>
  <si>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</si>
  <si>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</si>
  <si>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</si>
  <si>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</si>
  <si>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</si>
  <si>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</si>
  <si>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</si>
  <si>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</si>
  <si>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</si>
  <si>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</si>
  <si>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</si>
  <si>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</si>
  <si>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</si>
  <si>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</si>
  <si>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</si>
  <si>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</si>
  <si>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</si>
  <si>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</si>
  <si>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</si>
  <si>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</si>
  <si>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</si>
  <si>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</si>
  <si>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</si>
  <si>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</si>
  <si>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</si>
  <si>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</si>
  <si>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</si>
  <si>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</si>
  <si>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</si>
  <si>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</si>
  <si>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</si>
  <si>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</si>
  <si>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</si>
  <si>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</si>
  <si>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</si>
  <si>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</si>
  <si>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</si>
  <si>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</si>
  <si>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</si>
  <si>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</si>
  <si>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</si>
  <si>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</si>
  <si>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</si>
  <si>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</si>
  <si>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</si>
  <si>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</si>
  <si>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</si>
  <si>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</si>
  <si>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</si>
  <si>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</si>
  <si>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</si>
  <si>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</si>
  <si>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</si>
  <si>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</si>
  <si>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</si>
  <si>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</si>
  <si>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</si>
  <si>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</si>
  <si>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</si>
  <si>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</si>
  <si>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</si>
  <si>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</si>
  <si>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</si>
  <si>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</si>
  <si>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</si>
  <si>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</si>
  <si>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</si>
  <si>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</si>
  <si>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</si>
  <si>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</si>
  <si>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</si>
  <si>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</si>
  <si>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</si>
  <si>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</si>
  <si>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</si>
  <si>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</si>
  <si>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</si>
  <si>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</si>
  <si>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</si>
  <si>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</si>
  <si>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</si>
  <si>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</si>
  <si>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</si>
  <si>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</si>
  <si>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</si>
  <si>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</si>
  <si>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</si>
  <si>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</si>
  <si>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</si>
  <si>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</si>
  <si>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</si>
  <si>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</si>
  <si>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</si>
  <si>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</si>
  <si>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</si>
  <si>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</si>
  <si>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</si>
  <si>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</si>
  <si>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</si>
  <si>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</si>
  <si>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</si>
  <si>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</si>
  <si>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</si>
  <si>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</si>
  <si>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</si>
  <si>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</si>
  <si>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</si>
  <si>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</si>
  <si>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</si>
  <si>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</si>
  <si>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</si>
  <si>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</si>
  <si>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</si>
  <si>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</si>
  <si>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</si>
  <si>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</si>
  <si>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</si>
  <si>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</si>
  <si>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</si>
  <si>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</si>
  <si>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</si>
  <si>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</si>
  <si>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</si>
  <si>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</si>
  <si>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</si>
  <si>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</si>
  <si>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</si>
  <si>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</si>
  <si>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</si>
  <si>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</si>
  <si>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</si>
  <si>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</si>
  <si>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</si>
  <si>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</si>
  <si>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</si>
  <si>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</si>
  <si>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</si>
  <si>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</si>
  <si>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</si>
  <si>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</si>
  <si>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</si>
  <si>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</si>
  <si>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</si>
  <si>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</si>
  <si>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</si>
  <si>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</si>
  <si>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</si>
  <si>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</si>
  <si>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</si>
  <si>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</si>
  <si>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</si>
  <si>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</si>
  <si>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</si>
  <si>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</si>
  <si>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</si>
  <si>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</si>
  <si>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</si>
  <si>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</si>
  <si>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</si>
  <si>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</si>
  <si>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</si>
  <si>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</si>
  <si>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</si>
  <si>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</si>
  <si>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</si>
  <si>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</si>
  <si>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</si>
  <si>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</si>
  <si>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</si>
  <si>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</si>
  <si>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</si>
  <si>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</si>
  <si>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</si>
  <si>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</si>
  <si>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</si>
  <si>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</si>
  <si>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</si>
  <si>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</si>
  <si>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</si>
  <si>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</si>
  <si>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</si>
  <si>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</si>
  <si>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</si>
  <si>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</si>
  <si>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</si>
  <si>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</si>
  <si>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</si>
  <si>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</si>
  <si>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</si>
  <si>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</si>
  <si>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</si>
  <si>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</si>
  <si>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</si>
  <si>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</si>
  <si>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</si>
  <si>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</si>
  <si>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</si>
  <si>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</si>
  <si>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</si>
  <si>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</si>
  <si>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</si>
  <si>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</si>
  <si>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</si>
  <si>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</si>
  <si>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</si>
  <si>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</si>
  <si>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</si>
  <si>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</si>
  <si>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</si>
  <si>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</si>
  <si>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</si>
  <si>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</si>
  <si>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</si>
  <si>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</si>
  <si>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</si>
  <si>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</si>
  <si>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</si>
  <si>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</si>
  <si>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</si>
  <si>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</si>
  <si>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</si>
  <si>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</si>
  <si>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</si>
  <si>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</si>
  <si>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</si>
  <si>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</si>
  <si>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</si>
  <si>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</si>
  <si>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</si>
  <si>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</si>
  <si>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</si>
  <si>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</si>
  <si>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</si>
  <si>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</si>
  <si>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</si>
  <si>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</si>
  <si>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</si>
  <si>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</si>
  <si>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</si>
  <si>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</si>
  <si>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</si>
  <si>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</si>
  <si>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</si>
  <si>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</si>
  <si>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</si>
  <si>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</si>
  <si>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</si>
  <si>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</si>
  <si>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</si>
  <si>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</si>
  <si>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</si>
  <si>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</si>
  <si>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</si>
  <si>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</si>
  <si>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</si>
  <si>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</si>
  <si>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</si>
  <si>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</si>
  <si>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</si>
  <si>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</si>
  <si>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</si>
  <si>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</si>
  <si>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</si>
  <si>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</si>
  <si>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</si>
  <si>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</si>
  <si>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</si>
  <si>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</si>
  <si>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</si>
  <si>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</si>
  <si>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</si>
  <si>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</si>
  <si>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</si>
  <si>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</si>
  <si>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</si>
  <si>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</si>
  <si>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</si>
  <si>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</si>
  <si>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</si>
  <si>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</si>
  <si>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</si>
  <si>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</si>
  <si>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</si>
  <si>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</si>
  <si>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</si>
  <si>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</si>
  <si>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</si>
  <si>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</si>
  <si>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</si>
  <si>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</si>
  <si>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</si>
  <si>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</si>
  <si>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</si>
  <si>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</si>
  <si>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</si>
  <si>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</si>
  <si>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</si>
  <si>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</si>
  <si>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</si>
  <si>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</si>
  <si>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</si>
  <si>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</si>
  <si>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</si>
  <si>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</si>
  <si>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</si>
  <si>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</si>
  <si>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</si>
  <si>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</si>
  <si>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</si>
  <si>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</si>
  <si>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</si>
  <si>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</si>
  <si>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</si>
  <si>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</si>
  <si>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</si>
  <si>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</si>
  <si>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</si>
  <si>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</si>
  <si>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</si>
  <si>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</si>
  <si>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</si>
  <si>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</si>
  <si>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</si>
  <si>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</si>
  <si>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</si>
  <si>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</si>
  <si>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</si>
  <si>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</si>
  <si>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</si>
  <si>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</si>
  <si>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</si>
  <si>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</si>
  <si>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</si>
  <si>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</si>
  <si>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</si>
  <si>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</si>
  <si>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</si>
  <si>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</si>
  <si>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</si>
  <si>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</si>
  <si>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</si>
  <si>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</si>
  <si>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</si>
  <si>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</si>
  <si>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</si>
  <si>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</si>
  <si>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</si>
  <si>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</si>
  <si>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</si>
  <si>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</si>
  <si>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</si>
  <si>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</si>
  <si>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</si>
  <si>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</si>
  <si>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</si>
  <si>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</si>
  <si>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</si>
  <si>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</si>
  <si>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</si>
  <si>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</si>
  <si>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</si>
  <si>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</si>
  <si>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</si>
  <si>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</si>
  <si>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</si>
  <si>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</si>
  <si>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</si>
  <si>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</si>
  <si>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</si>
  <si>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</si>
  <si>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</si>
  <si>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</si>
  <si>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</si>
  <si>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</si>
  <si>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</si>
  <si>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</si>
  <si>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</si>
  <si>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</si>
  <si>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</si>
  <si>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</si>
  <si>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</si>
  <si>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</si>
  <si>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</si>
  <si>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</si>
  <si>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</si>
  <si>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</si>
  <si>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</si>
  <si>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</si>
  <si>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</si>
  <si>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</si>
  <si>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</si>
  <si>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</si>
  <si>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</si>
  <si>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</si>
  <si>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</si>
  <si>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</si>
  <si>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</si>
  <si>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</si>
  <si>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</si>
  <si>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</si>
  <si>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</si>
  <si>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</si>
  <si>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</si>
  <si>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</si>
  <si>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</si>
  <si>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</si>
  <si>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</si>
  <si>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</si>
  <si>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</si>
  <si>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</si>
  <si>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</si>
  <si>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</si>
  <si>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</si>
  <si>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</si>
  <si>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</si>
  <si>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</si>
  <si>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</si>
  <si>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</si>
  <si>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</si>
  <si>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</si>
  <si>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</si>
  <si>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</si>
  <si>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</si>
  <si>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</si>
  <si>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</si>
  <si>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</si>
  <si>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</si>
  <si>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</si>
  <si>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</si>
  <si>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</si>
  <si>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</si>
  <si>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</si>
  <si>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</si>
  <si>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</si>
  <si>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</si>
  <si>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</si>
  <si>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</si>
  <si>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</si>
  <si>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</si>
  <si>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</si>
  <si>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</si>
  <si>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</si>
  <si>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</si>
  <si>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</si>
  <si>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</si>
  <si>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</si>
  <si>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</si>
  <si>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</si>
  <si>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</si>
  <si>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</si>
  <si>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</si>
  <si>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</si>
  <si>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</si>
  <si>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</si>
  <si>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</si>
  <si>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</si>
  <si>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</si>
  <si>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</si>
  <si>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</si>
  <si>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</si>
  <si>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</si>
  <si>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</si>
  <si>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</si>
  <si>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</si>
  <si>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</si>
  <si>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</si>
  <si>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</si>
  <si>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</si>
  <si>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</si>
  <si>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</si>
  <si>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</si>
  <si>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</si>
  <si>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</si>
  <si>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</si>
  <si>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</si>
  <si>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</si>
  <si>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</si>
  <si>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</si>
  <si>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</si>
  <si>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</si>
  <si>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</si>
  <si>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</si>
  <si>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</si>
  <si>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</si>
  <si>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</si>
  <si>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</si>
  <si>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</si>
  <si>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</si>
  <si>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</si>
  <si>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</si>
  <si>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</si>
  <si>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</si>
  <si>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</si>
  <si>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</si>
  <si>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</si>
  <si>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</si>
  <si>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</si>
  <si>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</si>
  <si>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</si>
  <si>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</si>
  <si>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</si>
  <si>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</si>
  <si>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</si>
  <si>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</si>
  <si>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</si>
  <si>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</si>
  <si>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</si>
  <si>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</si>
  <si>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</si>
  <si>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</si>
  <si>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</si>
  <si>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</si>
  <si>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</si>
  <si>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</si>
  <si>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</si>
  <si>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</si>
  <si>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</si>
  <si>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</si>
  <si>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</si>
  <si>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</si>
  <si>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</si>
  <si>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</si>
  <si>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</si>
  <si>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</si>
  <si>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</si>
  <si>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</si>
  <si>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</si>
  <si>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</si>
  <si>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</si>
  <si>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</si>
  <si>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</si>
  <si>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</si>
  <si>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</si>
  <si>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</si>
  <si>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</si>
  <si>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</si>
  <si>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</si>
  <si>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</si>
  <si>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</si>
  <si>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</si>
  <si>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</si>
  <si>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</si>
  <si>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</si>
  <si>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</si>
  <si>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</si>
  <si>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</si>
  <si>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</si>
  <si>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</si>
  <si>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</si>
  <si>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</si>
  <si>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</si>
  <si>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</si>
  <si>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</si>
  <si>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</si>
  <si>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</si>
  <si>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</si>
  <si>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</si>
  <si>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</si>
  <si>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</si>
  <si>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</si>
  <si>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</si>
  <si>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</si>
  <si>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</si>
  <si>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</si>
  <si>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</si>
  <si>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</si>
  <si>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</si>
  <si>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</si>
  <si>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</si>
  <si>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</si>
  <si>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</si>
  <si>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</si>
  <si>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</si>
  <si>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</si>
  <si>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</si>
  <si>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</si>
  <si>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</si>
  <si>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</si>
  <si>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</si>
  <si>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</si>
  <si>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</si>
  <si>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</si>
  <si>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</si>
  <si>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</si>
  <si>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</si>
  <si>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</si>
  <si>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</si>
  <si>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</si>
  <si>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</si>
  <si>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</si>
  <si>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</si>
  <si>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</si>
  <si>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</si>
  <si>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</si>
  <si>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</si>
  <si>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</si>
  <si>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</si>
  <si>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</si>
  <si>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</si>
  <si>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</si>
  <si>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</si>
  <si>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</si>
  <si>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</si>
  <si>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</si>
  <si>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</si>
  <si>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</si>
  <si>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</si>
  <si>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</si>
  <si>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</si>
  <si>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</si>
  <si>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</si>
  <si>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</si>
  <si>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</si>
  <si>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</si>
  <si>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</si>
  <si>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</si>
  <si>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</si>
  <si>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</si>
  <si>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</si>
  <si>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</si>
  <si>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</si>
  <si>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</si>
  <si>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</si>
  <si>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</si>
  <si>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</si>
  <si>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</si>
  <si>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</si>
  <si>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</si>
  <si>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</si>
  <si>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</si>
  <si>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</si>
  <si>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</si>
  <si>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</si>
  <si>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</si>
  <si>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</si>
  <si>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</si>
  <si>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</si>
  <si>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</si>
  <si>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</si>
  <si>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</si>
  <si>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</si>
  <si>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</si>
  <si>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</si>
  <si>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</si>
  <si>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</si>
  <si>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</si>
  <si>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</si>
  <si>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</si>
  <si>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</si>
  <si>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</si>
  <si>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</si>
  <si>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</si>
  <si>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</si>
  <si>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</si>
  <si>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</si>
  <si>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</si>
  <si>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</si>
  <si>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</si>
  <si>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</si>
  <si>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</si>
  <si>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</si>
  <si>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</si>
  <si>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</si>
  <si>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</si>
  <si>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</si>
  <si>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</si>
  <si>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</si>
  <si>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</si>
  <si>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</si>
  <si>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</si>
  <si>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</si>
  <si>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</si>
  <si>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</si>
  <si>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</si>
  <si>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</si>
  <si>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</si>
  <si>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</si>
  <si>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</si>
  <si>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</si>
  <si>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</si>
  <si>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</si>
  <si>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</si>
  <si>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</si>
  <si>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</si>
  <si>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</si>
  <si>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</si>
  <si>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</si>
  <si>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</si>
  <si>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</si>
  <si>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</si>
  <si>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</si>
  <si>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</si>
  <si>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</si>
  <si>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</si>
  <si>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</si>
  <si>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</si>
  <si>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</si>
  <si>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</si>
  <si>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</si>
  <si>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</si>
  <si>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</si>
  <si>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</si>
  <si>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</si>
  <si>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</si>
  <si>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</si>
  <si>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</si>
  <si>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</si>
  <si>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</si>
  <si>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</si>
  <si>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</si>
  <si>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</si>
  <si>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</si>
  <si>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</si>
  <si>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</si>
  <si>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</si>
  <si>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</si>
  <si>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</si>
  <si>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</si>
  <si>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</si>
  <si>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</si>
  <si>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</si>
  <si>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</si>
  <si>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</si>
  <si>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</si>
  <si>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</si>
  <si>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</si>
  <si>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</si>
  <si>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</si>
  <si>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</si>
  <si>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</si>
  <si>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</si>
  <si>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</si>
  <si>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</si>
  <si>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</si>
  <si>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</si>
  <si>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</si>
  <si>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</si>
  <si>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</si>
  <si>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</si>
  <si>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</si>
  <si>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</si>
  <si>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</si>
  <si>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</si>
  <si>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</si>
  <si>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</si>
  <si>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</si>
  <si>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</si>
  <si>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</si>
  <si>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</si>
  <si>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</si>
  <si>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</si>
  <si>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</si>
  <si>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</si>
  <si>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</si>
  <si>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</si>
  <si>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</si>
  <si>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</si>
  <si>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</si>
  <si>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</si>
  <si>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</si>
  <si>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</si>
  <si>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</si>
  <si>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</si>
  <si>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</si>
  <si>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</si>
  <si>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</si>
  <si>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</si>
  <si>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</si>
  <si>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</si>
  <si>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</si>
  <si>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</si>
  <si>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</si>
  <si>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</si>
  <si>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</si>
  <si>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</si>
  <si>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</si>
  <si>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</si>
  <si>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</si>
  <si>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</si>
  <si>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</si>
  <si>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</si>
  <si>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</si>
  <si>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</si>
  <si>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</si>
  <si>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</si>
  <si>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</si>
  <si>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</si>
  <si>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</si>
  <si>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</si>
  <si>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</si>
  <si>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</si>
  <si>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</si>
  <si>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</si>
  <si>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</si>
  <si>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</si>
  <si>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</si>
  <si>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</si>
  <si>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</si>
  <si>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</si>
  <si>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</si>
  <si>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</si>
  <si>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</si>
  <si>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</si>
  <si>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</si>
  <si>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</si>
  <si>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</si>
  <si>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</si>
  <si>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</si>
  <si>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</si>
  <si>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</si>
  <si>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</si>
  <si>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</si>
  <si>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</si>
  <si>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</si>
  <si>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</si>
  <si>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</si>
  <si>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</si>
  <si>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</si>
  <si>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</si>
  <si>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</si>
  <si>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</si>
  <si>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</si>
  <si>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</si>
  <si>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</si>
  <si>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</si>
  <si>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</si>
  <si>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</si>
  <si>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</si>
  <si>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</si>
  <si>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</si>
  <si>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</si>
  <si>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</si>
  <si>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</si>
  <si>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</si>
  <si>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</si>
  <si>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</si>
  <si>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</si>
  <si>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</si>
  <si>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</si>
  <si>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</si>
  <si>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</si>
  <si>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</si>
  <si>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</si>
  <si>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</si>
  <si>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</si>
  <si>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</si>
  <si>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</si>
  <si>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</si>
  <si>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</si>
  <si>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</si>
  <si>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</si>
  <si>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</si>
  <si>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</si>
  <si>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</si>
  <si>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</si>
  <si>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</si>
  <si>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</si>
  <si>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</si>
  <si>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</si>
  <si>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</si>
  <si>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</si>
  <si>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</si>
  <si>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</si>
  <si>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</si>
  <si>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</si>
  <si>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</si>
  <si>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</si>
  <si>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</si>
  <si>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</si>
  <si>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</si>
  <si>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</si>
  <si>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</si>
  <si>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</si>
  <si>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</si>
  <si>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</si>
  <si>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</si>
  <si>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</si>
  <si>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</si>
  <si>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</si>
  <si>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</si>
  <si>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</si>
  <si>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</si>
  <si>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</si>
  <si>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</si>
  <si>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</si>
  <si>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</si>
  <si>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</si>
  <si>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</si>
  <si>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</si>
  <si>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</si>
  <si>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</si>
  <si>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</si>
  <si>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</si>
  <si>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</si>
  <si>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</si>
  <si>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</si>
  <si>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</si>
  <si>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</si>
  <si>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</si>
  <si>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</si>
  <si>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</si>
  <si>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</si>
  <si>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</si>
  <si>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</si>
  <si>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</si>
  <si>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</si>
  <si>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</si>
  <si>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</si>
  <si>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</si>
  <si>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</si>
  <si>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</si>
  <si>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</si>
  <si>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</si>
  <si>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</si>
  <si>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</si>
  <si>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</si>
  <si>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</si>
  <si>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</si>
  <si>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</si>
  <si>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</si>
  <si>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</si>
  <si>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</si>
  <si>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</si>
  <si>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</si>
  <si>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</si>
  <si>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</si>
  <si>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</si>
  <si>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</si>
  <si>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</si>
  <si>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</si>
  <si>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</si>
  <si>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</si>
  <si>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</si>
  <si>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</si>
  <si>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</si>
  <si>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</si>
  <si>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</si>
  <si>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</si>
  <si>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</si>
  <si>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</si>
  <si>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</si>
  <si>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</si>
  <si>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</si>
  <si>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</si>
  <si>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</si>
  <si>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</si>
  <si>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</si>
  <si>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</si>
  <si>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</si>
  <si>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</si>
  <si>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</si>
  <si>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</si>
  <si>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</si>
  <si>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</si>
  <si>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</si>
  <si>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</si>
  <si>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</si>
  <si>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</si>
  <si>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</si>
  <si>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</si>
  <si>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</si>
  <si>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</si>
  <si>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</si>
  <si>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</si>
  <si>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</si>
  <si>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</si>
  <si>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</si>
  <si>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</si>
  <si>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</si>
  <si>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</si>
  <si>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</si>
  <si>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</si>
  <si>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</si>
  <si>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</si>
  <si>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</si>
  <si>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</si>
  <si>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</si>
  <si>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</si>
  <si>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</si>
  <si>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</si>
  <si>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</si>
  <si>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</si>
  <si>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</si>
  <si>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</si>
  <si>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</si>
  <si>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</si>
  <si>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</si>
  <si>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</si>
  <si>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</si>
  <si>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</si>
  <si>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</si>
  <si>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</si>
  <si>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</si>
  <si>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</si>
  <si>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</si>
  <si>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</si>
  <si>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</si>
  <si>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</si>
  <si>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</si>
  <si>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</si>
  <si>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</si>
  <si>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</si>
  <si>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</si>
  <si>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</si>
  <si>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</si>
  <si>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</si>
  <si>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</si>
  <si>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</si>
  <si>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</si>
  <si>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</si>
  <si>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</si>
  <si>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</si>
  <si>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</si>
  <si>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</si>
  <si>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</si>
  <si>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</si>
  <si>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</si>
  <si>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</si>
  <si>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</si>
  <si>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</si>
  <si>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</si>
  <si>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</si>
  <si>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</si>
  <si>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</si>
  <si>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</si>
  <si>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</si>
  <si>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</si>
  <si>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</si>
  <si>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</si>
  <si>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</si>
  <si>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</si>
  <si>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</si>
  <si>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</si>
  <si>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</si>
  <si>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</si>
  <si>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</si>
  <si>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</si>
  <si>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</si>
  <si>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</si>
  <si>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</si>
  <si>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</si>
  <si>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</si>
  <si>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</si>
  <si>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</si>
  <si>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</si>
  <si>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</si>
  <si>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</si>
  <si>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</si>
  <si>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</si>
  <si>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</si>
  <si>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</si>
  <si>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</si>
  <si>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</si>
  <si>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</si>
  <si>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</si>
  <si>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</si>
  <si>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</si>
  <si>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</si>
  <si>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</si>
  <si>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</si>
  <si>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</si>
  <si>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</si>
  <si>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</si>
  <si>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</si>
  <si>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</si>
  <si>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</si>
  <si>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</si>
  <si>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</si>
  <si>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</si>
  <si>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</si>
  <si>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</si>
  <si>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</si>
  <si>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</si>
  <si>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</si>
  <si>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</si>
  <si>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</si>
  <si>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</si>
  <si>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</si>
  <si>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</si>
  <si>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</si>
  <si>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</si>
  <si>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</si>
  <si>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</si>
  <si>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</si>
  <si>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</si>
  <si>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</si>
  <si>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</si>
  <si>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</si>
  <si>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</si>
  <si>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</si>
  <si>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</si>
  <si>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</si>
  <si>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</si>
  <si>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</si>
  <si>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</si>
  <si>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</si>
  <si>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</si>
  <si>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</si>
  <si>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</si>
  <si>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</si>
  <si>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</si>
  <si>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</si>
  <si>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</si>
  <si>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</si>
  <si>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</si>
  <si>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</si>
  <si>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</si>
  <si>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</si>
  <si>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</si>
  <si>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</si>
  <si>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</si>
  <si>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</si>
  <si>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</si>
  <si>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</si>
  <si>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</si>
  <si>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</si>
  <si>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</si>
  <si>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</si>
  <si>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</si>
  <si>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</si>
  <si>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</si>
  <si>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</si>
  <si>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</si>
  <si>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</si>
  <si>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</si>
  <si>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</si>
  <si>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</si>
  <si>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</si>
  <si>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</si>
  <si>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</si>
  <si>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</si>
  <si>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</si>
  <si>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</si>
  <si>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</si>
  <si>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</si>
  <si>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</si>
  <si>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</si>
  <si>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</si>
  <si>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</si>
  <si>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</si>
  <si>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</si>
  <si>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</si>
  <si>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</si>
  <si>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</si>
  <si>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</si>
  <si>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</si>
  <si>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</si>
  <si>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</si>
  <si>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</si>
  <si>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</si>
  <si>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</si>
  <si>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</si>
  <si>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</si>
  <si>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</si>
  <si>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</si>
  <si>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</si>
  <si>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</si>
  <si>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</si>
  <si>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</si>
  <si>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</si>
  <si>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</si>
  <si>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</si>
  <si>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</si>
  <si>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</si>
  <si>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</si>
  <si>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</si>
  <si>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</si>
  <si>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</si>
  <si>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</si>
  <si>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</si>
  <si>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</si>
  <si>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</si>
  <si>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</si>
  <si>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</si>
  <si>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</si>
  <si>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</si>
  <si>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</si>
  <si>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</si>
  <si>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</si>
  <si>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</si>
  <si>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</si>
  <si>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</si>
  <si>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</si>
  <si>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</si>
  <si>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</si>
  <si>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</si>
  <si>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</si>
  <si>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</si>
  <si>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</si>
  <si>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</si>
  <si>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</si>
  <si>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</si>
  <si>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</si>
  <si>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</si>
  <si>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</si>
  <si>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</si>
  <si>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</si>
  <si>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</si>
  <si>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</si>
  <si>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</si>
  <si>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</si>
  <si>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</si>
  <si>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</si>
  <si>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</si>
  <si>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</si>
  <si>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</si>
  <si>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</si>
  <si>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</si>
  <si>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</si>
  <si>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</si>
  <si>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</si>
  <si>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</si>
  <si>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</si>
  <si>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</si>
  <si>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</si>
  <si>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</si>
  <si>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</si>
  <si>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</si>
  <si>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</si>
  <si>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</si>
  <si>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</si>
  <si>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</si>
  <si>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</si>
  <si>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</si>
  <si>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</si>
  <si>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</si>
  <si>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</si>
  <si>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</si>
  <si>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</si>
  <si>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</si>
  <si>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</si>
  <si>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</si>
  <si>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</si>
  <si>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</si>
  <si>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</si>
  <si>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</si>
  <si>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</si>
  <si>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</si>
  <si>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</si>
  <si>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</si>
  <si>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</si>
  <si>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</si>
  <si>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</si>
  <si>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</si>
  <si>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</si>
  <si>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</si>
  <si>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</si>
  <si>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</si>
  <si>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</si>
  <si>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</si>
  <si>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</si>
  <si>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</si>
  <si>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</si>
  <si>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</si>
  <si>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</si>
  <si>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</si>
  <si>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</si>
  <si>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</si>
  <si>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</si>
  <si>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</si>
  <si>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</si>
  <si>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</si>
  <si>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</si>
  <si>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</si>
  <si>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</si>
  <si>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</si>
  <si>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</si>
  <si>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</si>
  <si>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</si>
  <si>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</si>
  <si>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</si>
  <si>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</si>
  <si>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</si>
  <si>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</si>
  <si>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</si>
  <si>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</si>
  <si>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</si>
  <si>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</si>
  <si>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</si>
  <si>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</si>
  <si>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</si>
  <si>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</si>
  <si>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</si>
  <si>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</si>
  <si>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</si>
  <si>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</si>
  <si>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</si>
  <si>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</si>
  <si>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</si>
  <si>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</si>
  <si>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</si>
  <si>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</si>
  <si>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</si>
  <si>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</si>
  <si>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</si>
  <si>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</si>
  <si>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</si>
  <si>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</si>
  <si>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</si>
  <si>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</si>
  <si>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</si>
  <si>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</si>
  <si>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</si>
  <si>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</si>
  <si>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</si>
  <si>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</si>
  <si>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</si>
  <si>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</si>
  <si>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</si>
  <si>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</si>
  <si>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</si>
  <si>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</si>
  <si>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</si>
  <si>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</si>
  <si>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</si>
  <si>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</si>
  <si>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</si>
  <si>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</si>
  <si>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</si>
  <si>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</si>
  <si>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</si>
  <si>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</si>
  <si>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</si>
  <si>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</si>
  <si>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</si>
  <si>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</si>
  <si>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</si>
  <si>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</si>
  <si>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</si>
  <si>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</si>
  <si>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</si>
  <si>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</si>
  <si>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</si>
  <si>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</si>
  <si>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</si>
  <si>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</si>
  <si>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</si>
  <si>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</si>
  <si>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</si>
  <si>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</si>
  <si>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</si>
  <si>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</si>
  <si>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</si>
  <si>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</si>
  <si>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</si>
  <si>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</si>
  <si>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</si>
  <si>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</si>
  <si>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</si>
  <si>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</si>
  <si>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</si>
  <si>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</si>
  <si>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</si>
  <si>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</si>
  <si>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</si>
  <si>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</si>
  <si>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</si>
  <si>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</si>
  <si>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</si>
  <si>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</si>
  <si>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</si>
  <si>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</si>
  <si>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</si>
  <si>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</si>
  <si>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</si>
  <si>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</si>
  <si>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</si>
  <si>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</si>
  <si>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</si>
  <si>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</si>
  <si>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</si>
  <si>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</si>
  <si>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</si>
  <si>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</si>
  <si>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</si>
  <si>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</si>
  <si>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</si>
  <si>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</si>
  <si>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</si>
  <si>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</si>
  <si>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</si>
  <si>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</si>
  <si>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</si>
  <si>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</si>
  <si>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</si>
  <si>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</si>
  <si>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</si>
  <si>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</si>
  <si>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</si>
  <si>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</si>
  <si>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</si>
  <si>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</si>
  <si>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</si>
  <si>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</si>
  <si>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</si>
  <si>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</si>
  <si>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</si>
  <si>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</si>
  <si>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</si>
  <si>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</si>
  <si>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</si>
  <si>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</si>
  <si>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</si>
  <si>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</si>
  <si>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</si>
  <si>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</si>
  <si>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</si>
  <si>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</si>
  <si>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</si>
  <si>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</si>
  <si>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</si>
  <si>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</si>
  <si>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</si>
  <si>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</si>
  <si>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</si>
  <si>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</si>
  <si>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</si>
  <si>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</si>
  <si>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</si>
  <si>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</si>
  <si>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</si>
  <si>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</si>
  <si>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</si>
  <si>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</si>
  <si>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</si>
  <si>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</si>
  <si>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</si>
  <si>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</si>
  <si>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</si>
  <si>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</si>
  <si>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</si>
  <si>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</si>
  <si>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</si>
  <si>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</si>
  <si>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</si>
  <si>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</si>
  <si>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</si>
  <si>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</si>
  <si>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</si>
  <si>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</si>
  <si>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</si>
  <si>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</si>
  <si>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</si>
  <si>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</si>
  <si>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</si>
  <si>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</si>
  <si>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</si>
  <si>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</si>
  <si>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</si>
  <si>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</si>
  <si>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</si>
  <si>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</si>
  <si>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</si>
  <si>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</si>
  <si>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</si>
  <si>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</si>
  <si>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</si>
  <si>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</si>
  <si>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</si>
  <si>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</si>
  <si>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</si>
  <si>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</si>
  <si>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</si>
  <si>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</si>
  <si>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</si>
  <si>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</si>
  <si>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</si>
  <si>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</si>
  <si>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</si>
  <si>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</si>
  <si>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</si>
  <si>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</si>
  <si>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</si>
  <si>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</si>
  <si>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</si>
  <si>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</si>
  <si>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</si>
  <si>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</si>
  <si>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</si>
  <si>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</si>
  <si>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</si>
  <si>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</si>
  <si>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</si>
  <si>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</si>
  <si>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</si>
  <si>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</si>
  <si>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</si>
  <si>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</si>
  <si>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</si>
  <si>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</si>
  <si>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</si>
  <si>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</si>
  <si>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</si>
  <si>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</si>
  <si>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</si>
  <si>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</si>
  <si>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</si>
  <si>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</si>
  <si>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</si>
  <si>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</si>
  <si>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</si>
  <si>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</si>
  <si>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</si>
  <si>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</si>
  <si>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</si>
  <si>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</si>
  <si>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</si>
  <si>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</si>
  <si>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</si>
  <si>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</si>
  <si>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</si>
  <si>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</si>
  <si>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</si>
  <si>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</si>
  <si>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</si>
  <si>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</si>
  <si>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</si>
  <si>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</si>
  <si>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</si>
  <si>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</si>
  <si>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</si>
  <si>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</si>
  <si>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</si>
  <si>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</si>
  <si>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</si>
  <si>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</si>
  <si>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</si>
  <si>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</si>
  <si>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</si>
  <si>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</si>
  <si>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</si>
  <si>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</si>
  <si>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</si>
  <si>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</si>
  <si>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</si>
  <si>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</si>
  <si>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</si>
  <si>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</si>
  <si>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</si>
  <si>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</si>
  <si>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</si>
  <si>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</si>
  <si>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</si>
  <si>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</si>
  <si>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</si>
  <si>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</si>
  <si>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</si>
  <si>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</si>
  <si>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</si>
  <si>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</si>
  <si>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</si>
  <si>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</si>
  <si>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</si>
  <si>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</si>
  <si>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</si>
  <si>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</si>
  <si>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</si>
  <si>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</si>
  <si>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</si>
  <si>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</si>
  <si>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</si>
  <si>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</si>
  <si>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</si>
  <si>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</si>
  <si>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</si>
  <si>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</si>
  <si>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</si>
  <si>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</si>
  <si>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</si>
  <si>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</si>
  <si>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</si>
  <si>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</si>
  <si>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</si>
  <si>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</si>
  <si>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</si>
  <si>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</si>
  <si>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</si>
  <si>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</si>
  <si>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</si>
  <si>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</si>
  <si>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</si>
  <si>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</si>
  <si>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</si>
  <si>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</si>
  <si>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</si>
  <si>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</si>
  <si>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</si>
  <si>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</si>
  <si>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</si>
  <si>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</si>
  <si>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</si>
  <si>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</si>
  <si>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</si>
  <si>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</si>
  <si>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</si>
  <si>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</si>
  <si>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</si>
  <si>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</si>
  <si>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</si>
  <si>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</si>
  <si>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</si>
  <si>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</si>
  <si>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</si>
  <si>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</si>
  <si>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</si>
  <si>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</si>
  <si>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</si>
  <si>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</si>
  <si>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</si>
  <si>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</si>
  <si>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</si>
  <si>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</si>
  <si>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</si>
  <si>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</si>
  <si>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</si>
  <si>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</si>
  <si>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</si>
  <si>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</si>
  <si>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</si>
  <si>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</si>
  <si>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</si>
  <si>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</si>
  <si>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</si>
  <si>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</si>
  <si>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</si>
  <si>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</si>
  <si>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</si>
  <si>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</si>
  <si>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</si>
  <si>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</si>
  <si>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</si>
  <si>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</si>
  <si>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</si>
  <si>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</si>
  <si>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</si>
  <si>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</si>
  <si>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</si>
  <si>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</si>
  <si>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</si>
  <si>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</si>
  <si>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</si>
  <si>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</si>
  <si>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</si>
  <si>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</si>
  <si>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</si>
  <si>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</si>
  <si>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</si>
  <si>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</si>
  <si>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</si>
  <si>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</si>
  <si>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</si>
  <si>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</si>
  <si>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</si>
  <si>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</si>
  <si>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</si>
  <si>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</si>
  <si>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</si>
  <si>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</si>
  <si>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</si>
  <si>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</si>
  <si>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</si>
  <si>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</si>
  <si>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</si>
  <si>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</si>
  <si>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</si>
  <si>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</si>
  <si>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</si>
  <si>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</si>
  <si>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</si>
  <si>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</si>
  <si>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</si>
  <si>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</si>
  <si>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</si>
  <si>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</si>
  <si>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</si>
  <si>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</si>
  <si>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</si>
  <si>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</si>
  <si>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</si>
  <si>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</si>
  <si>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</si>
  <si>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</si>
  <si>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</si>
  <si>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</si>
  <si>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</si>
  <si>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</si>
  <si>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</si>
  <si>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</si>
  <si>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</si>
  <si>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</si>
  <si>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</si>
  <si>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</si>
  <si>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</si>
  <si>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</si>
  <si>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</si>
  <si>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</si>
  <si>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</si>
  <si>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</si>
  <si>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</si>
  <si>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</si>
  <si>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</si>
  <si>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</si>
  <si>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</si>
  <si>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</si>
  <si>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</si>
  <si>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</si>
  <si>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</si>
  <si>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</si>
  <si>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</si>
  <si>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</si>
  <si>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</si>
  <si>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</si>
  <si>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</si>
  <si>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</si>
  <si>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</si>
  <si>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</si>
  <si>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</si>
  <si>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</si>
  <si>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</si>
  <si>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</si>
  <si>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</si>
  <si>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</si>
  <si>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</si>
  <si>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</si>
  <si>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</si>
  <si>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</si>
  <si>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</si>
  <si>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</si>
  <si>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</si>
  <si>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</si>
  <si>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</si>
  <si>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</si>
  <si>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</si>
  <si>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</si>
  <si>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</si>
  <si>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</si>
  <si>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</si>
  <si>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</si>
  <si>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</si>
  <si>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</si>
  <si>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</si>
  <si>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</si>
  <si>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</si>
  <si>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</si>
  <si>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</si>
  <si>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</si>
  <si>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</si>
  <si>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</si>
  <si>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</si>
  <si>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</si>
  <si>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</si>
  <si>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</si>
  <si>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</si>
  <si>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</si>
  <si>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</si>
  <si>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</si>
  <si>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</si>
  <si>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</si>
  <si>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</si>
  <si>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</si>
  <si>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</si>
  <si>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</si>
  <si>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</si>
  <si>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</si>
  <si>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</si>
  <si>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</si>
  <si>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</si>
  <si>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</si>
  <si>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</si>
  <si>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</si>
  <si>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</si>
  <si>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</si>
  <si>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</si>
  <si>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</si>
  <si>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</si>
  <si>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</si>
  <si>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</si>
  <si>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</si>
  <si>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</si>
  <si>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</si>
  <si>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</si>
  <si>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</si>
  <si>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</si>
  <si>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</si>
  <si>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</si>
  <si>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</si>
  <si>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</si>
  <si>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</si>
  <si>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</si>
  <si>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</si>
  <si>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</si>
  <si>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</si>
  <si>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</si>
  <si>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</si>
  <si>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</si>
  <si>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</si>
  <si>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</si>
  <si>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</si>
  <si>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</si>
  <si>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</si>
  <si>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</si>
  <si>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</si>
  <si>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</si>
  <si>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</si>
  <si>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</si>
  <si>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</si>
  <si>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</si>
  <si>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</si>
  <si>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</si>
  <si>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</si>
  <si>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</si>
  <si>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</si>
  <si>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</si>
  <si>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</si>
  <si>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</si>
  <si>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</si>
  <si>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</si>
  <si>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</si>
  <si>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</si>
  <si>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</si>
  <si>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</si>
  <si>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</si>
  <si>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</si>
  <si>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</si>
  <si>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</si>
  <si>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</si>
  <si>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</si>
  <si>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</si>
  <si>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</si>
  <si>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</si>
  <si>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</si>
  <si>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</si>
  <si>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</si>
  <si>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</si>
  <si>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</si>
  <si>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</si>
  <si>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</si>
  <si>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</si>
  <si>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</si>
  <si>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</si>
  <si>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</si>
  <si>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</si>
  <si>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</si>
  <si>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</si>
  <si>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</si>
  <si>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</si>
  <si>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</si>
  <si>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</si>
  <si>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</si>
  <si>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</si>
  <si>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</si>
  <si>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</si>
  <si>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</si>
  <si>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</si>
  <si>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</si>
  <si>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</si>
  <si>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</si>
  <si>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</si>
  <si>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</si>
  <si>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</si>
  <si>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</si>
  <si>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</si>
  <si>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</si>
  <si>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</si>
  <si>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</si>
  <si>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</si>
  <si>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</si>
  <si>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</si>
  <si>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</si>
  <si>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</si>
  <si>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</si>
  <si>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</si>
  <si>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</si>
  <si>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</si>
  <si>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</si>
  <si>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</si>
  <si>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</si>
  <si>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</si>
  <si>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</si>
  <si>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</si>
  <si>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</si>
  <si>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</si>
  <si>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</si>
  <si>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</si>
  <si>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</si>
  <si>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</si>
  <si>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</si>
  <si>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</si>
  <si>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</si>
  <si>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</si>
  <si>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</si>
  <si>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</si>
  <si>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</si>
  <si>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</si>
  <si>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</si>
  <si>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</si>
  <si>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</si>
  <si>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</si>
  <si>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</si>
  <si>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</si>
  <si>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</si>
  <si>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</si>
  <si>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</si>
  <si>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</si>
  <si>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</si>
  <si>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</si>
  <si>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</si>
  <si>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</si>
  <si>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</si>
  <si>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</si>
  <si>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</si>
  <si>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</si>
  <si>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</si>
  <si>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</si>
  <si>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</si>
  <si>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</si>
  <si>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</si>
  <si>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</si>
  <si>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</si>
  <si>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</si>
  <si>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</si>
  <si>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</si>
  <si>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</si>
  <si>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</si>
  <si>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</si>
  <si>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</si>
  <si>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</si>
  <si>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</si>
  <si>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</si>
  <si>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</si>
  <si>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</si>
  <si>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</si>
  <si>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</si>
  <si>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</si>
  <si>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</si>
  <si>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</si>
  <si>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</si>
  <si>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</si>
  <si>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</si>
  <si>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</si>
  <si>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</si>
  <si>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</si>
  <si>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</si>
  <si>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</si>
  <si>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</si>
  <si>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</si>
  <si>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</si>
  <si>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</si>
  <si>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</si>
  <si>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</si>
  <si>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</si>
  <si>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</si>
  <si>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</si>
  <si>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</si>
  <si>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</si>
  <si>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</si>
  <si>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</si>
  <si>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</si>
  <si>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</si>
  <si>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</si>
  <si>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</si>
  <si>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</si>
  <si>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</si>
  <si>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</si>
  <si>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</si>
  <si>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</si>
  <si>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</si>
  <si>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</si>
  <si>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</si>
  <si>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</si>
  <si>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</si>
  <si>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</si>
  <si>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</si>
  <si>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</si>
  <si>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</si>
  <si>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</si>
  <si>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</si>
  <si>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</si>
  <si>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</si>
  <si>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</si>
  <si>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</si>
  <si>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</si>
  <si>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</si>
  <si>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</si>
  <si>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</si>
  <si>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</si>
  <si>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</si>
  <si>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</si>
  <si>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</si>
  <si>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</si>
  <si>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</si>
  <si>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</si>
  <si>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</si>
  <si>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</si>
  <si>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</si>
  <si>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</si>
  <si>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</si>
  <si>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</si>
  <si>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</si>
  <si>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</si>
  <si>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</si>
  <si>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</si>
  <si>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</si>
  <si>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</si>
  <si>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</si>
  <si>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</si>
  <si>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</si>
  <si>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</si>
  <si>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</si>
  <si>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</si>
  <si>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</si>
  <si>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</si>
  <si>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</si>
  <si>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</si>
  <si>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</si>
  <si>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</si>
  <si>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</si>
  <si>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</si>
  <si>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</si>
  <si>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</si>
  <si>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</si>
  <si>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</si>
  <si>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</si>
  <si>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</si>
  <si>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</si>
  <si>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</si>
  <si>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</si>
  <si>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</si>
  <si>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</si>
  <si>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</si>
  <si>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</si>
  <si>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</si>
  <si>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</si>
  <si>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</si>
  <si>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</si>
  <si>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</si>
  <si>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</si>
  <si>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</si>
  <si>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</si>
  <si>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</si>
  <si>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</si>
  <si>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</si>
  <si>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</si>
  <si>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</si>
  <si>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</si>
  <si>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</si>
  <si>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</si>
  <si>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</si>
  <si>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</si>
  <si>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</si>
  <si>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</si>
  <si>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</si>
  <si>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</si>
  <si>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</si>
  <si>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</si>
  <si>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</si>
  <si>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</si>
  <si>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</si>
  <si>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</si>
  <si>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</si>
  <si>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</si>
  <si>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</si>
  <si>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</si>
  <si>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</si>
  <si>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</si>
  <si>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</si>
  <si>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</si>
  <si>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</si>
  <si>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</si>
  <si>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</si>
  <si>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</si>
  <si>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</si>
  <si>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</si>
  <si>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</si>
  <si>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</si>
  <si>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</si>
  <si>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</si>
  <si>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</si>
  <si>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</si>
  <si>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</si>
  <si>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</si>
  <si>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</si>
  <si>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</si>
  <si>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</si>
  <si>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</si>
  <si>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</si>
  <si>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</si>
  <si>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</si>
  <si>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</si>
  <si>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</si>
  <si>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</si>
  <si>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</si>
  <si>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</si>
  <si>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</si>
  <si>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</si>
  <si>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</si>
  <si>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</si>
  <si>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</si>
  <si>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</si>
  <si>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</si>
  <si>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</si>
  <si>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</si>
  <si>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</si>
  <si>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</si>
  <si>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</si>
  <si>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</si>
  <si>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</si>
  <si>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</si>
  <si>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</si>
  <si>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</si>
  <si>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</si>
  <si>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</si>
  <si>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</si>
  <si>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</si>
  <si>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</si>
  <si>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</si>
  <si>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</si>
  <si>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</si>
  <si>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</si>
  <si>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</si>
  <si>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</si>
  <si>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</si>
  <si>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</si>
  <si>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</si>
  <si>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</si>
  <si>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</si>
  <si>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</si>
  <si>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</si>
  <si>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</si>
  <si>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</si>
  <si>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</si>
  <si>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</si>
  <si>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</si>
  <si>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</si>
  <si>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</si>
  <si>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</si>
  <si>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</si>
  <si>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</si>
  <si>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</si>
  <si>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</si>
  <si>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</si>
  <si>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</si>
  <si>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</si>
  <si>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</si>
  <si>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</si>
  <si>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</si>
  <si>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</si>
  <si>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</si>
  <si>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</si>
  <si>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</si>
  <si>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</si>
  <si>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</si>
  <si>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</si>
  <si>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</si>
  <si>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</si>
  <si>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</si>
  <si>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</si>
  <si>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</si>
  <si>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</si>
  <si>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</si>
  <si>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</si>
  <si>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</si>
  <si>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</si>
  <si>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</si>
  <si>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</si>
  <si>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</si>
  <si>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</si>
  <si>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</si>
  <si>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</si>
  <si>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</si>
  <si>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</si>
  <si>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</si>
  <si>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</si>
  <si>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</si>
  <si>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</si>
  <si>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</si>
  <si>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</si>
  <si>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</si>
  <si>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</si>
  <si>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</si>
  <si>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</si>
  <si>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</si>
  <si>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</si>
  <si>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</si>
  <si>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</si>
  <si>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</si>
  <si>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</si>
  <si>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</si>
  <si>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</si>
  <si>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</si>
  <si>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</si>
  <si>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</si>
  <si>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</si>
  <si>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</si>
  <si>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</si>
  <si>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</si>
  <si>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</si>
  <si>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</si>
  <si>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</si>
  <si>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</si>
  <si>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</si>
  <si>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</si>
  <si>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</si>
  <si>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</si>
  <si>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</si>
  <si>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</si>
  <si>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</si>
  <si>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</si>
  <si>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</si>
  <si>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</si>
  <si>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</si>
  <si>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</si>
  <si>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</si>
  <si>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</si>
  <si>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</si>
  <si>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</si>
  <si>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</si>
  <si>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</si>
  <si>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</si>
  <si>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</si>
  <si>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</si>
  <si>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</si>
  <si>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</si>
  <si>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</si>
  <si>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</si>
  <si>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</si>
  <si>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</si>
  <si>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</si>
  <si>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</si>
  <si>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</si>
  <si>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</si>
  <si>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</si>
  <si>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</si>
  <si>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</si>
  <si>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</si>
  <si>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</si>
  <si>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</si>
  <si>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</si>
  <si>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</si>
  <si>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</si>
  <si>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</si>
  <si>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</si>
  <si>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</si>
  <si>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</si>
  <si>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</si>
  <si>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</si>
  <si>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</si>
  <si>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</si>
  <si>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</si>
  <si>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</si>
  <si>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</si>
  <si>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</si>
  <si>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</si>
  <si>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</si>
  <si>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</si>
  <si>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</si>
  <si>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</si>
  <si>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</si>
  <si>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</si>
  <si>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</si>
  <si>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</si>
  <si>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</si>
  <si>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</si>
  <si>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</si>
  <si>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</si>
  <si>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</si>
  <si>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</si>
  <si>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</si>
  <si>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</si>
  <si>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</si>
  <si>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</si>
  <si>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</si>
  <si>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</si>
  <si>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</si>
  <si>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</si>
  <si>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</si>
  <si>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</si>
  <si>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</si>
  <si>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</si>
  <si>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</si>
  <si>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</si>
  <si>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</si>
  <si>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</si>
  <si>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</si>
  <si>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</si>
  <si>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</si>
  <si>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</si>
  <si>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</si>
  <si>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</si>
  <si>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</si>
  <si>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</si>
  <si>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</si>
  <si>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</si>
  <si>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</si>
  <si>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</si>
  <si>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</si>
  <si>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</si>
  <si>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</si>
  <si>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</si>
  <si>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</si>
  <si>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</si>
  <si>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</si>
  <si>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</si>
  <si>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</si>
  <si>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</si>
  <si>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</si>
  <si>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</si>
  <si>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</si>
  <si>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</si>
  <si>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</si>
  <si>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</si>
  <si>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</si>
  <si>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</si>
  <si>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</si>
  <si>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</si>
  <si>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</si>
  <si>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</si>
  <si>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</si>
  <si>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</si>
  <si>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</si>
  <si>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</si>
  <si>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</si>
  <si>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</si>
  <si>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</si>
  <si>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</si>
  <si>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</si>
  <si>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</si>
  <si>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</si>
  <si>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</si>
  <si>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</si>
  <si>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</si>
  <si>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</si>
  <si>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</si>
  <si>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</si>
  <si>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</si>
  <si>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</si>
  <si>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</si>
  <si>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</si>
  <si>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</si>
  <si>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</si>
  <si>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</si>
  <si>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</si>
  <si>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</si>
  <si>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</si>
  <si>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</si>
  <si>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</si>
  <si>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</si>
  <si>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</si>
  <si>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</si>
  <si>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</si>
  <si>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</si>
  <si>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</si>
  <si>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</si>
  <si>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</si>
  <si>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</si>
  <si>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</si>
  <si>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</si>
  <si>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</si>
  <si>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</si>
  <si>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</si>
  <si>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</si>
  <si>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</si>
  <si>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</si>
  <si>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</si>
  <si>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</si>
  <si>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</si>
  <si>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</si>
  <si>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</si>
  <si>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</si>
  <si>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</si>
  <si>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</si>
  <si>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</si>
  <si>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</si>
  <si>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</si>
  <si>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</si>
  <si>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</si>
  <si>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</si>
  <si>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</si>
  <si>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</si>
  <si>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</si>
  <si>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</si>
  <si>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</si>
  <si>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</si>
  <si>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</si>
  <si>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</si>
  <si>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</si>
  <si>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</si>
  <si>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</si>
  <si>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</si>
  <si>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</si>
  <si>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</si>
  <si>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</si>
  <si>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</si>
  <si>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</si>
  <si>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</si>
  <si>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</si>
  <si>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</si>
  <si>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</si>
  <si>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</si>
  <si>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</si>
  <si>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</si>
  <si>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</si>
  <si>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</si>
  <si>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</si>
  <si>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</si>
  <si>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</si>
  <si>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</si>
  <si>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</si>
  <si>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</si>
  <si>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</si>
  <si>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</si>
  <si>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</si>
  <si>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</si>
  <si>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</si>
  <si>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</si>
  <si>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</si>
  <si>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</si>
  <si>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</si>
  <si>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</si>
  <si>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</si>
  <si>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</si>
  <si>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</si>
  <si>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</si>
  <si>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</si>
  <si>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</si>
  <si>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</si>
  <si>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</si>
  <si>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</si>
  <si>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</si>
  <si>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</si>
  <si>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</si>
  <si>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</si>
  <si>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</si>
  <si>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</si>
  <si>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</si>
  <si>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</si>
  <si>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</si>
  <si>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</si>
  <si>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</si>
  <si>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</si>
  <si>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</si>
  <si>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</si>
  <si>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</si>
  <si>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</si>
  <si>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</si>
  <si>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</si>
  <si>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</si>
  <si>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</si>
  <si>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</si>
  <si>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</si>
  <si>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</si>
  <si>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</si>
  <si>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</si>
  <si>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</si>
  <si>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</si>
  <si>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</si>
  <si>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</si>
  <si>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</si>
  <si>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</si>
  <si>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</si>
  <si>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</si>
  <si>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</si>
  <si>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</si>
  <si>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</si>
  <si>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</si>
  <si>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</si>
  <si>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</si>
  <si>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</si>
  <si>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</si>
  <si>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</si>
  <si>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</si>
  <si>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</si>
  <si>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</si>
  <si>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</si>
  <si>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</si>
  <si>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</si>
  <si>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</si>
  <si>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</si>
  <si>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</si>
  <si>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</si>
  <si>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</si>
  <si>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</si>
  <si>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</si>
  <si>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</si>
  <si>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</si>
  <si>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</si>
  <si>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</si>
  <si>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</si>
  <si>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</si>
  <si>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</si>
  <si>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</si>
  <si>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</si>
  <si>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</si>
  <si>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</si>
  <si>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</si>
  <si>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</si>
  <si>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</si>
  <si>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</si>
  <si>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</si>
  <si>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</si>
  <si>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</si>
  <si>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</si>
  <si>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</si>
  <si>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</si>
  <si>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</si>
  <si>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</si>
  <si>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</si>
  <si>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</si>
  <si>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</si>
  <si>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</si>
  <si>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</si>
  <si>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</si>
  <si>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</si>
  <si>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</si>
  <si>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</si>
  <si>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</si>
  <si>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</si>
  <si>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</si>
  <si>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</si>
  <si>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</si>
  <si>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</si>
  <si>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</si>
  <si>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</si>
  <si>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</si>
  <si>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</si>
  <si>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</si>
  <si>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</si>
  <si>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</si>
  <si>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</si>
  <si>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</si>
  <si>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</si>
  <si>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</si>
  <si>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</si>
  <si>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</si>
  <si>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</si>
  <si>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</si>
  <si>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</si>
  <si>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</si>
  <si>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</si>
  <si>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</si>
  <si>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</si>
  <si>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</si>
  <si>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</si>
  <si>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</si>
  <si>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</si>
  <si>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</si>
  <si>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</si>
  <si>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</si>
  <si>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</si>
  <si>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</si>
  <si>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</si>
  <si>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</si>
  <si>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</si>
  <si>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</si>
  <si>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</si>
  <si>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</si>
  <si>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</si>
  <si>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</si>
  <si>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</si>
  <si>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</si>
  <si>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</si>
  <si>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</si>
  <si>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</si>
  <si>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</si>
  <si>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</si>
  <si>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</si>
  <si>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</si>
  <si>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</si>
  <si>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</si>
  <si>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</si>
  <si>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</si>
  <si>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</si>
  <si>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</si>
  <si>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</si>
  <si>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</si>
  <si>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</si>
  <si>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</si>
  <si>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</si>
  <si>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</si>
  <si>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</si>
  <si>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</si>
  <si>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</si>
  <si>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</si>
  <si>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</si>
  <si>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</si>
  <si>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</si>
  <si>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</si>
  <si>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</si>
  <si>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</si>
  <si>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</si>
  <si>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</si>
  <si>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</si>
  <si>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</si>
  <si>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</si>
  <si>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</si>
  <si>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</si>
  <si>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</si>
  <si>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</si>
  <si>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</si>
  <si>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</si>
  <si>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</si>
  <si>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</si>
  <si>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</si>
  <si>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</si>
  <si>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</si>
  <si>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</si>
  <si>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</si>
  <si>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</si>
  <si>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</si>
  <si>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</si>
  <si>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</si>
  <si>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</si>
  <si>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</si>
  <si>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</si>
  <si>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</si>
  <si>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</si>
  <si>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</si>
  <si>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</si>
  <si>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</si>
  <si>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</si>
  <si>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</si>
  <si>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</si>
  <si>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</si>
  <si>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</si>
  <si>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</si>
  <si>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</si>
  <si>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</si>
  <si>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</si>
  <si>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</si>
  <si>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</si>
  <si>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</si>
  <si>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</si>
  <si>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</si>
  <si>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</si>
  <si>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</si>
  <si>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</si>
  <si>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</si>
  <si>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</si>
  <si>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</si>
  <si>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</si>
  <si>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</si>
  <si>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</si>
  <si>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</si>
  <si>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</si>
  <si>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</si>
  <si>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</si>
  <si>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</si>
  <si>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</si>
  <si>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</si>
  <si>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</si>
  <si>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</si>
  <si>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</si>
  <si>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</si>
  <si>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</si>
  <si>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</si>
  <si>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</si>
  <si>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</si>
  <si>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</si>
  <si>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</si>
  <si>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</si>
  <si>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</si>
  <si>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</si>
  <si>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</si>
  <si>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</si>
  <si>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</si>
  <si>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</si>
  <si>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</si>
  <si>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</si>
  <si>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</si>
  <si>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</si>
  <si>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</si>
  <si>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</si>
  <si>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</si>
  <si>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</si>
  <si>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</si>
  <si>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</si>
  <si>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</si>
  <si>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</si>
  <si>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</si>
  <si>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</si>
  <si>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</si>
  <si>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</si>
  <si>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</si>
  <si>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</si>
  <si>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</si>
  <si>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</si>
  <si>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</si>
  <si>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</si>
  <si>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</si>
  <si>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</si>
  <si>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</si>
  <si>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</si>
  <si>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</si>
  <si>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</si>
  <si>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</si>
  <si>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</si>
  <si>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</si>
  <si>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</si>
  <si>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</si>
  <si>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</si>
  <si>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</si>
  <si>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</si>
  <si>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</si>
  <si>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</si>
  <si>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</si>
  <si>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</si>
  <si>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</si>
  <si>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</si>
  <si>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</si>
  <si>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</si>
  <si>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</si>
  <si>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</si>
  <si>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</si>
  <si>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</si>
  <si>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</si>
  <si>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</si>
  <si>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</si>
  <si>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</si>
  <si>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</si>
  <si>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</si>
  <si>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</si>
  <si>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</si>
  <si>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</si>
  <si>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</si>
  <si>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</si>
  <si>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</si>
  <si>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</si>
  <si>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</si>
  <si>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</si>
  <si>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</si>
  <si>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</si>
  <si>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</si>
  <si>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</si>
  <si>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</si>
  <si>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</si>
  <si>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</si>
  <si>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</si>
  <si>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</si>
  <si>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</si>
  <si>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</si>
  <si>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</si>
  <si>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</si>
  <si>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</si>
  <si>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</si>
  <si>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</si>
  <si>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</si>
  <si>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</si>
  <si>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</si>
  <si>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</si>
  <si>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</si>
  <si>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</si>
  <si>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</si>
  <si>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</si>
  <si>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</si>
  <si>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</si>
  <si>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</si>
  <si>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</si>
  <si>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</si>
  <si>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</si>
  <si>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</si>
  <si>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</si>
  <si>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</si>
  <si>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</si>
  <si>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</si>
  <si>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</si>
  <si>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</si>
  <si>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</si>
  <si>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</si>
  <si>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</si>
  <si>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</si>
  <si>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</si>
  <si>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</si>
  <si>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</si>
  <si>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</si>
  <si>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</si>
  <si>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</si>
  <si>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</si>
  <si>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</si>
  <si>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</si>
  <si>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</si>
  <si>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</si>
  <si>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</si>
  <si>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</si>
  <si>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</si>
  <si>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</si>
  <si>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</si>
  <si>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</si>
  <si>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</si>
  <si>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</si>
  <si>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</si>
  <si>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</si>
  <si>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</si>
  <si>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</si>
  <si>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</si>
  <si>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</si>
  <si>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</si>
  <si>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</si>
  <si>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</si>
  <si>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</si>
  <si>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</si>
  <si>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</si>
  <si>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</si>
  <si>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</si>
  <si>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</si>
  <si>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</si>
  <si>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</si>
  <si>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</si>
  <si>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</si>
  <si>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</si>
  <si>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</si>
  <si>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</si>
  <si>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</si>
  <si>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</si>
  <si>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</si>
  <si>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</si>
  <si>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</si>
  <si>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</si>
  <si>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</si>
  <si>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</si>
  <si>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</si>
  <si>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</si>
  <si>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</si>
  <si>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</si>
  <si>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</si>
  <si>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</si>
  <si>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</si>
  <si>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</si>
  <si>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</si>
  <si>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</si>
  <si>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</si>
  <si>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</si>
  <si>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</si>
  <si>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</si>
  <si>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</si>
  <si>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</si>
  <si>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</si>
  <si>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</si>
  <si>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</si>
  <si>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</si>
  <si>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</si>
  <si>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</si>
  <si>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</si>
  <si>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</si>
  <si>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</si>
  <si>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</si>
  <si>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</si>
  <si>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</si>
  <si>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</si>
  <si>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</si>
  <si>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</si>
  <si>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</si>
  <si>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</si>
  <si>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</si>
  <si>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</si>
  <si>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</si>
  <si>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</si>
  <si>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</si>
  <si>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</si>
  <si>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</si>
  <si>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</si>
  <si>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</si>
  <si>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</si>
  <si>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</si>
  <si>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</si>
  <si>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</si>
  <si>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</si>
  <si>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</si>
  <si>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</si>
  <si>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</si>
  <si>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</si>
  <si>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</si>
  <si>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</si>
  <si>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</si>
  <si>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</si>
  <si>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</si>
  <si>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</si>
  <si>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</si>
  <si>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</si>
  <si>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</si>
  <si>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</si>
  <si>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</si>
  <si>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</si>
  <si>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</si>
  <si>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</si>
  <si>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</si>
  <si>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</si>
  <si>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</si>
  <si>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</si>
  <si>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</si>
  <si>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</si>
  <si>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</si>
  <si>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</si>
  <si>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</si>
  <si>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</si>
  <si>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</si>
  <si>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</si>
  <si>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</si>
  <si>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</si>
  <si>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</si>
  <si>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</si>
  <si>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</si>
  <si>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</si>
  <si>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</si>
  <si>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</si>
  <si>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</si>
  <si>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</si>
  <si>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</si>
  <si>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</si>
  <si>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</si>
  <si>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</si>
  <si>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</si>
  <si>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</si>
  <si>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</si>
  <si>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</si>
  <si>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</si>
  <si>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</si>
  <si>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</si>
  <si>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</si>
  <si>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</si>
  <si>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</si>
  <si>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</si>
  <si>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</si>
  <si>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</si>
  <si>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</si>
  <si>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</si>
  <si>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</si>
  <si>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</si>
  <si>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</si>
  <si>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</si>
  <si>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</si>
  <si>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</si>
  <si>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</si>
  <si>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</si>
  <si>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</si>
  <si>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</si>
  <si>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</si>
  <si>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</si>
  <si>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</si>
  <si>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</si>
  <si>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</si>
  <si>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</si>
  <si>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</si>
  <si>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</si>
  <si>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</si>
  <si>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</si>
  <si>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</si>
  <si>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</si>
  <si>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</si>
  <si>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</si>
  <si>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</si>
  <si>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</si>
  <si>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</si>
  <si>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</si>
  <si>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</si>
  <si>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</si>
  <si>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</si>
  <si>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</si>
  <si>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</si>
  <si>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</si>
  <si>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</si>
  <si>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</si>
  <si>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</si>
  <si>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</si>
  <si>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</si>
  <si>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</si>
  <si>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</si>
  <si>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</si>
  <si>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</si>
  <si>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</si>
  <si>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</si>
  <si>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</si>
  <si>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</si>
  <si>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</si>
  <si>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</si>
  <si>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</si>
  <si>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</si>
  <si>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</si>
  <si>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</si>
  <si>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</si>
  <si>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</si>
  <si>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</si>
  <si>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</si>
  <si>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</si>
  <si>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</si>
  <si>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</si>
  <si>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</si>
  <si>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</si>
  <si>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</si>
  <si>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</si>
  <si>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</si>
  <si>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</si>
  <si>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</si>
  <si>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</si>
  <si>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</si>
  <si>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</si>
  <si>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</si>
  <si>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</si>
  <si>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</si>
  <si>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</si>
  <si>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</si>
  <si>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</si>
  <si>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</si>
  <si>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</si>
  <si>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</si>
  <si>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</si>
  <si>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</si>
  <si>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</si>
  <si>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</si>
  <si>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</si>
  <si>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</si>
  <si>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</si>
  <si>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</si>
  <si>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</si>
  <si>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</si>
  <si>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</si>
  <si>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</si>
  <si>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</si>
  <si>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</si>
  <si>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</si>
  <si>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</si>
  <si>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</si>
  <si>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</si>
  <si>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</si>
  <si>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</si>
  <si>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</si>
  <si>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</si>
  <si>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</si>
  <si>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</si>
  <si>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</si>
  <si>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</si>
  <si>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</si>
  <si>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</si>
  <si>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</si>
  <si>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</si>
  <si>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</si>
  <si>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</si>
  <si>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</si>
  <si>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</si>
  <si>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</si>
  <si>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</si>
  <si>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</si>
  <si>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</si>
  <si>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</si>
  <si>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</si>
  <si>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</si>
  <si>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</si>
  <si>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</si>
  <si>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</si>
  <si>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</si>
  <si>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</si>
  <si>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</si>
  <si>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</si>
  <si>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</si>
  <si>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</si>
  <si>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</si>
  <si>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</si>
  <si>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</si>
  <si>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</si>
  <si>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</si>
  <si>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</si>
  <si>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</si>
  <si>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</si>
  <si>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</si>
  <si>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</si>
  <si>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</si>
  <si>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</si>
  <si>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</si>
  <si>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</si>
  <si>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</si>
  <si>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</si>
  <si>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</si>
  <si>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</si>
  <si>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</si>
  <si>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</si>
  <si>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</si>
  <si>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</si>
  <si>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</si>
  <si>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</si>
  <si>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</si>
  <si>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</si>
  <si>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</si>
  <si>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</si>
  <si>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</si>
  <si>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</si>
  <si>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</si>
  <si>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</si>
  <si>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</si>
  <si>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</si>
  <si>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</si>
  <si>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</si>
  <si>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</si>
  <si>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</si>
  <si>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</si>
  <si>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</si>
  <si>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</si>
  <si>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</si>
  <si>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</si>
  <si>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</si>
  <si>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</si>
  <si>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</si>
  <si>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</si>
  <si>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</si>
  <si>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</si>
  <si>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</si>
  <si>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</si>
  <si>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</si>
  <si>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</si>
  <si>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</si>
  <si>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</si>
  <si>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</si>
  <si>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</si>
  <si>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</si>
  <si>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</si>
  <si>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</si>
  <si>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</si>
  <si>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</si>
  <si>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</si>
  <si>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</si>
  <si>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</si>
  <si>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</si>
  <si>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</si>
  <si>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</si>
  <si>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</si>
  <si>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</si>
  <si>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</si>
  <si>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</si>
  <si>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</si>
  <si>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</si>
  <si>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</si>
  <si>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</si>
  <si>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</si>
  <si>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</si>
  <si>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</si>
  <si>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</si>
  <si>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</si>
  <si>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</si>
  <si>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</si>
  <si>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</si>
  <si>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</si>
  <si>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</si>
  <si>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</si>
  <si>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</si>
  <si>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</si>
  <si>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</si>
  <si>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</si>
  <si>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</si>
  <si>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</si>
  <si>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</si>
  <si>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</si>
  <si>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</si>
  <si>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</si>
  <si>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</si>
  <si>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</si>
  <si>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</si>
  <si>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</si>
  <si>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</si>
  <si>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</si>
  <si>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</si>
  <si>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</si>
  <si>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</si>
  <si>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</si>
  <si>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</si>
  <si>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</si>
  <si>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</si>
  <si>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</si>
  <si>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</si>
  <si>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</si>
  <si>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</si>
  <si>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</si>
  <si>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</si>
  <si>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</si>
  <si>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</si>
  <si>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</si>
  <si>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</si>
  <si>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</si>
  <si>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</si>
  <si>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</si>
  <si>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</si>
  <si>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</si>
  <si>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</si>
  <si>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</si>
  <si>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</si>
  <si>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</si>
  <si>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</si>
  <si>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</si>
  <si>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</si>
  <si>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</si>
  <si>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</si>
  <si>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</si>
  <si>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</si>
  <si>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</si>
  <si>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</si>
  <si>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</si>
  <si>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</si>
  <si>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</si>
  <si>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</si>
  <si>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</si>
  <si>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</si>
  <si>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</si>
  <si>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</si>
  <si>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</si>
  <si>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</si>
  <si>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</si>
  <si>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</si>
  <si>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</si>
  <si>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</si>
  <si>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</si>
  <si>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</si>
  <si>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</si>
  <si>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</si>
  <si>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</si>
  <si>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</si>
  <si>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</si>
  <si>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</si>
  <si>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</si>
  <si>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</si>
  <si>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</si>
  <si>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</si>
  <si>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</si>
  <si>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</si>
  <si>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</si>
  <si>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</si>
  <si>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</si>
  <si>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</si>
  <si>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</si>
  <si>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</si>
  <si>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</si>
  <si>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</si>
  <si>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</si>
  <si>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</si>
  <si>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</si>
  <si>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</si>
  <si>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</si>
  <si>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</si>
  <si>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</si>
  <si>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</si>
  <si>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</si>
  <si>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</si>
  <si>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</si>
  <si>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</si>
  <si>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</si>
  <si>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</si>
  <si>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</si>
  <si>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</si>
  <si>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</si>
  <si>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</si>
  <si>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</si>
  <si>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</si>
  <si>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</si>
  <si>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</si>
  <si>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</si>
  <si>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</si>
  <si>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</si>
  <si>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</si>
  <si>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</si>
  <si>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</si>
  <si>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</si>
  <si>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</si>
  <si>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</si>
  <si>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</si>
  <si>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</si>
  <si>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</si>
  <si>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</si>
  <si>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</si>
  <si>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</si>
  <si>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</si>
  <si>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</si>
  <si>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</si>
  <si>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</si>
  <si>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</si>
  <si>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</si>
  <si>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</si>
  <si>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</si>
  <si>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</si>
  <si>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</si>
  <si>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</si>
  <si>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</si>
  <si>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</si>
  <si>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</si>
  <si>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</si>
  <si>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</si>
  <si>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</si>
  <si>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</si>
  <si>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</si>
  <si>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</si>
  <si>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</si>
  <si>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</si>
  <si>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</si>
  <si>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</si>
  <si>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</si>
  <si>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</si>
  <si>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</si>
  <si>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</si>
  <si>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</si>
  <si>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</si>
  <si>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</si>
  <si>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</si>
  <si>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</si>
  <si>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</si>
  <si>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</si>
  <si>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</si>
  <si>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</si>
  <si>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</si>
  <si>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</si>
  <si>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</si>
  <si>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</si>
  <si>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</si>
  <si>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</si>
  <si>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</si>
  <si>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</si>
  <si>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</si>
  <si>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</si>
  <si>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</si>
  <si>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</si>
  <si>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</si>
  <si>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</si>
  <si>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</si>
  <si>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</si>
  <si>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</si>
  <si>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</si>
  <si>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</si>
  <si>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</si>
  <si>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</si>
  <si>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</si>
  <si>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</si>
  <si>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</si>
  <si>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</si>
  <si>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</si>
  <si>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</si>
  <si>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</si>
  <si>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</si>
  <si>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</si>
  <si>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</si>
  <si>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</si>
  <si>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</si>
  <si>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</si>
  <si>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</si>
  <si>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</si>
  <si>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</si>
  <si>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</si>
  <si>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</si>
  <si>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</si>
  <si>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</si>
  <si>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</si>
  <si>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</si>
  <si>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</si>
  <si>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</si>
  <si>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</si>
  <si>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</si>
  <si>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</si>
  <si>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</si>
  <si>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</si>
  <si>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</si>
  <si>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</si>
  <si>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</si>
  <si>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</si>
  <si>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</si>
  <si>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</si>
  <si>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</si>
  <si>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</si>
  <si>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</si>
  <si>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</si>
  <si>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</si>
  <si>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</si>
  <si>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</si>
  <si>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</si>
  <si>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</si>
  <si>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</si>
  <si>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</si>
  <si>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</si>
  <si>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</si>
  <si>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</si>
  <si>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</si>
  <si>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</si>
  <si>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</si>
  <si>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</si>
  <si>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</si>
  <si>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</si>
  <si>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</si>
  <si>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</si>
  <si>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</si>
  <si>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</si>
  <si>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</si>
  <si>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</si>
  <si>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</si>
  <si>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</si>
  <si>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</si>
  <si>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</si>
  <si>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</si>
  <si>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</si>
  <si>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</si>
  <si>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</si>
  <si>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</si>
  <si>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</si>
  <si>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</si>
  <si>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</si>
  <si>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</si>
  <si>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</si>
  <si>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</si>
  <si>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</si>
  <si>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</si>
  <si>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</si>
  <si>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</si>
  <si>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</si>
  <si>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</si>
  <si>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</si>
  <si>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</si>
  <si>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</si>
  <si>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</si>
  <si>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</si>
  <si>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</si>
  <si>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</si>
  <si>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</si>
  <si>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</si>
  <si>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</si>
  <si>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</si>
  <si>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</si>
  <si>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</si>
  <si>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</si>
  <si>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</si>
  <si>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</si>
  <si>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</si>
  <si>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</si>
  <si>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</si>
  <si>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</si>
  <si>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</si>
  <si>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</si>
  <si>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</si>
  <si>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</si>
  <si>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</si>
  <si>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</si>
  <si>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</si>
  <si>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</si>
  <si>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</si>
  <si>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</si>
  <si>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</si>
  <si>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</si>
  <si>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</si>
  <si>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</si>
  <si>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</si>
  <si>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</si>
  <si>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</si>
  <si>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</si>
  <si>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</si>
  <si>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</si>
  <si>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</si>
  <si>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</si>
  <si>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</si>
  <si>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</si>
  <si>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</si>
  <si>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</si>
  <si>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</si>
  <si>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</si>
  <si>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</si>
  <si>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</si>
  <si>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</si>
  <si>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</si>
  <si>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</si>
  <si>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</si>
  <si>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</si>
  <si>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</si>
  <si>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</si>
  <si>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</si>
  <si>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</si>
  <si>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</si>
  <si>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</si>
  <si>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</si>
  <si>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</si>
  <si>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</si>
  <si>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</si>
  <si>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</si>
  <si>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</si>
  <si>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</si>
  <si>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</si>
  <si>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</si>
  <si>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</si>
  <si>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</si>
  <si>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</si>
  <si>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</si>
  <si>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</si>
  <si>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</si>
  <si>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</si>
  <si>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</si>
  <si>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</si>
  <si>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</si>
  <si>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</si>
  <si>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</si>
  <si>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</si>
  <si>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</si>
  <si>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</si>
  <si>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</si>
  <si>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</si>
  <si>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</si>
  <si>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</si>
  <si>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</si>
  <si>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</si>
  <si>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</si>
  <si>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</si>
  <si>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</si>
  <si>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</si>
  <si>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</si>
  <si>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</si>
  <si>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</si>
  <si>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</si>
  <si>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</si>
  <si>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</si>
  <si>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</si>
  <si>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</si>
  <si>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</si>
  <si>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</si>
  <si>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</si>
  <si>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</si>
  <si>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</si>
  <si>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</si>
  <si>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</si>
  <si>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</si>
  <si>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</si>
  <si>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</si>
  <si>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</si>
  <si>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</si>
  <si>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</si>
  <si>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</si>
  <si>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</si>
  <si>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</si>
  <si>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</si>
  <si>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</si>
  <si>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</si>
  <si>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</si>
  <si>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</si>
  <si>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</si>
  <si>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</si>
  <si>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</si>
  <si>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</si>
  <si>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</si>
  <si>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</si>
  <si>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</si>
  <si>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</si>
  <si>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</si>
  <si>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</si>
  <si>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</si>
  <si>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</si>
  <si>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</si>
  <si>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</si>
  <si>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</si>
  <si>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</si>
  <si>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</si>
  <si>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</si>
  <si>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</si>
  <si>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</si>
  <si>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</si>
  <si>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</si>
  <si>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</si>
  <si>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</si>
  <si>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</si>
  <si>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</si>
  <si>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</si>
  <si>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</si>
  <si>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</si>
  <si>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</si>
  <si>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</si>
  <si>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</si>
  <si>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</si>
  <si>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</si>
  <si>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</si>
  <si>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</si>
  <si>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</si>
  <si>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</si>
  <si>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</si>
  <si>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</si>
  <si>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</si>
  <si>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</si>
  <si>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</si>
  <si>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</si>
  <si>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</si>
  <si>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</si>
  <si>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</si>
  <si>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</si>
  <si>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</si>
  <si>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</si>
  <si>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</si>
  <si>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</si>
  <si>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</si>
  <si>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</si>
  <si>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</si>
  <si>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</si>
  <si>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</si>
  <si>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</si>
  <si>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</si>
  <si>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</si>
  <si>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</si>
  <si>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</si>
  <si>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</si>
  <si>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</si>
  <si>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</si>
  <si>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</si>
  <si>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</si>
  <si>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</si>
  <si>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</si>
  <si>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</si>
  <si>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</si>
  <si>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</si>
  <si>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</si>
  <si>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</si>
  <si>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</si>
  <si>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</si>
  <si>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</si>
  <si>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</si>
  <si>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</si>
  <si>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</si>
  <si>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</si>
  <si>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</si>
  <si>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</si>
  <si>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</si>
  <si>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</si>
  <si>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</si>
  <si>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</si>
  <si>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</si>
  <si>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</si>
  <si>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</si>
  <si>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</si>
  <si>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</si>
  <si>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</si>
  <si>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</si>
  <si>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</si>
  <si>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</si>
  <si>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</si>
  <si>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</si>
  <si>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</si>
  <si>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</si>
  <si>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</si>
  <si>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</si>
  <si>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</si>
  <si>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</si>
  <si>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</si>
  <si>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</si>
  <si>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</si>
  <si>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</si>
  <si>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</si>
  <si>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</si>
  <si>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</si>
  <si>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</si>
  <si>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</si>
  <si>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</si>
  <si>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</si>
  <si>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</si>
  <si>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</si>
  <si>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</si>
  <si>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</si>
  <si>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</si>
  <si>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</si>
  <si>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</si>
  <si>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</si>
  <si>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</si>
  <si>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</si>
  <si>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</si>
  <si>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</si>
  <si>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</si>
  <si>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</si>
  <si>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</si>
  <si>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</si>
  <si>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</si>
  <si>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</si>
  <si>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</si>
  <si>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</si>
  <si>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</si>
  <si>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</si>
  <si>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</si>
  <si>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</si>
  <si>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</si>
  <si>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</si>
  <si>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</si>
  <si>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</si>
  <si>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</si>
  <si>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</si>
  <si>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</si>
  <si>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</si>
  <si>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</si>
  <si>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</si>
  <si>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</si>
  <si>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</si>
  <si>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</si>
  <si>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</si>
  <si>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</si>
  <si>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</si>
  <si>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</si>
  <si>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</si>
  <si>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</si>
  <si>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</si>
  <si>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</si>
  <si>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</si>
  <si>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</si>
  <si>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</si>
  <si>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</si>
  <si>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</si>
  <si>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</si>
  <si>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</si>
  <si>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</si>
  <si>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</si>
  <si>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</si>
  <si>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</si>
  <si>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</si>
  <si>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</si>
  <si>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</si>
  <si>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</si>
  <si>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</si>
  <si>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</si>
  <si>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</si>
  <si>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</si>
  <si>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</si>
  <si>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</si>
  <si>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</si>
  <si>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</si>
  <si>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</si>
  <si>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</si>
  <si>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</si>
  <si>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</si>
  <si>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</si>
  <si>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</si>
  <si>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</si>
  <si>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</si>
  <si>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</si>
  <si>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</si>
  <si>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</si>
  <si>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</si>
  <si>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</si>
  <si>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</si>
  <si>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</si>
  <si>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</si>
  <si>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</si>
  <si>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</si>
  <si>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</si>
  <si>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</si>
  <si>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</si>
  <si>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</si>
  <si>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</si>
  <si>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</si>
  <si>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</si>
  <si>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</si>
  <si>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</si>
  <si>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</si>
  <si>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</si>
  <si>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</si>
  <si>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</si>
  <si>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</si>
  <si>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</si>
  <si>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</si>
  <si>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</si>
  <si>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</si>
  <si>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</si>
  <si>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</si>
  <si>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</si>
  <si>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</si>
  <si>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</si>
  <si>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</si>
  <si>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</si>
  <si>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</si>
  <si>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</si>
  <si>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</si>
  <si>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</si>
  <si>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</si>
  <si>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</si>
  <si>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</si>
  <si>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</si>
  <si>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</si>
  <si>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</si>
  <si>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</si>
  <si>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</si>
  <si>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</si>
  <si>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</si>
  <si>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</si>
  <si>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</si>
  <si>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</si>
  <si>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</si>
  <si>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</si>
  <si>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</si>
  <si>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</si>
  <si>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</si>
  <si>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</si>
  <si>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</si>
  <si>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</si>
  <si>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</si>
  <si>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</si>
  <si>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</si>
  <si>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</si>
  <si>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</si>
  <si>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</si>
  <si>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</si>
  <si>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</si>
  <si>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</si>
  <si>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</si>
  <si>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</si>
  <si>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</si>
  <si>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</si>
  <si>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</si>
  <si>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</si>
  <si>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</si>
  <si>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</si>
  <si>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</si>
  <si>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</si>
  <si>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</si>
  <si>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</si>
  <si>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</si>
  <si>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</si>
  <si>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</si>
  <si>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</si>
  <si>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</si>
  <si>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</si>
  <si>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</si>
  <si>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</si>
  <si>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</si>
  <si>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</si>
  <si>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</si>
  <si>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</si>
  <si>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</si>
  <si>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</si>
  <si>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</si>
  <si>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</si>
  <si>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</si>
  <si>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</si>
  <si>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</si>
  <si>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</si>
  <si>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</si>
  <si>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</si>
  <si>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</si>
  <si>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</si>
  <si>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</si>
  <si>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</si>
  <si>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</si>
  <si>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</si>
  <si>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</si>
  <si>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</si>
  <si>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</si>
  <si>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</si>
  <si>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</si>
  <si>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</si>
  <si>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</si>
  <si>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</si>
  <si>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</si>
  <si>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</si>
  <si>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</si>
  <si>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</si>
  <si>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</si>
  <si>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</si>
  <si>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</si>
  <si>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</si>
  <si>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</si>
  <si>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</si>
  <si>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</si>
  <si>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</si>
  <si>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</si>
  <si>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</si>
  <si>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</si>
  <si>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</si>
  <si>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</si>
  <si>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</si>
  <si>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</si>
  <si>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</si>
  <si>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</si>
  <si>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</si>
  <si>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</si>
  <si>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</si>
  <si>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</si>
  <si>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</si>
  <si>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</si>
  <si>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</si>
  <si>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</si>
  <si>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</si>
  <si>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</si>
  <si>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</si>
  <si>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</si>
  <si>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</si>
  <si>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</si>
  <si>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</si>
  <si>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</si>
  <si>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</si>
  <si>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</si>
  <si>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</si>
  <si>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</si>
  <si>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</si>
  <si>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</si>
  <si>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</si>
  <si>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</si>
  <si>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</si>
  <si>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</si>
  <si>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</si>
  <si>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</si>
  <si>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</si>
  <si>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</si>
  <si>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</si>
  <si>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</si>
  <si>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</si>
  <si>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</si>
  <si>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</si>
  <si>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</si>
  <si>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</si>
  <si>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</si>
  <si>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</si>
  <si>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</si>
  <si>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</si>
  <si>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</si>
  <si>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</si>
  <si>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</si>
  <si>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</si>
  <si>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</si>
  <si>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</si>
  <si>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</si>
  <si>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</si>
  <si>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</si>
  <si>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</si>
  <si>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</si>
  <si>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</si>
  <si>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</si>
  <si>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</si>
  <si>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</si>
  <si>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</si>
  <si>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</si>
  <si>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</si>
  <si>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</si>
  <si>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</si>
  <si>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</si>
  <si>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</si>
  <si>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</si>
  <si>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</si>
  <si>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</si>
  <si>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</si>
  <si>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</si>
  <si>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</si>
  <si>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</si>
  <si>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</si>
  <si>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</si>
  <si>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</si>
  <si>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</si>
  <si>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</si>
  <si>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</si>
  <si>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</si>
  <si>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</si>
  <si>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</si>
  <si>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</si>
  <si>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</si>
  <si>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</si>
  <si>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</si>
  <si>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</si>
  <si>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</si>
  <si>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</si>
  <si>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</si>
  <si>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</si>
  <si>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</si>
  <si>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</si>
  <si>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</si>
  <si>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</si>
  <si>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</si>
  <si>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</si>
  <si>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</si>
  <si>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</si>
  <si>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</si>
  <si>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</si>
  <si>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</si>
  <si>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</si>
  <si>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</si>
  <si>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</si>
  <si>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</si>
  <si>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</si>
  <si>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</si>
  <si>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</si>
  <si>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</si>
  <si>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</si>
  <si>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</si>
  <si>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</si>
  <si>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</si>
  <si>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</si>
  <si>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</si>
  <si>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</si>
  <si>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</si>
  <si>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</si>
  <si>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</si>
  <si>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</si>
  <si>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</si>
  <si>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</si>
  <si>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</si>
  <si>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</si>
  <si>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</si>
  <si>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</si>
  <si>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</si>
  <si>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</si>
  <si>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</si>
  <si>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</si>
  <si>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</si>
  <si>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</si>
  <si>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</si>
  <si>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</si>
  <si>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</si>
  <si>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</si>
  <si>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</si>
  <si>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</si>
  <si>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</si>
  <si>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</si>
  <si>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</si>
  <si>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</si>
  <si>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</si>
  <si>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</si>
  <si>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</si>
  <si>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</si>
  <si>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</si>
  <si>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</si>
  <si>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</si>
  <si>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</si>
  <si>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</si>
  <si>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</si>
  <si>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</si>
  <si>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</si>
  <si>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</si>
  <si>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</si>
  <si>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</si>
  <si>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</si>
  <si>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</si>
  <si>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</si>
  <si>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</si>
  <si>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</si>
  <si>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</si>
  <si>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</si>
  <si>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</si>
  <si>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</si>
  <si>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</si>
  <si>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</si>
  <si>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</si>
  <si>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</si>
  <si>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</si>
  <si>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</si>
  <si>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</si>
  <si>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</si>
  <si>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</si>
  <si>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</si>
  <si>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</si>
  <si>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</si>
  <si>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</si>
  <si>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</si>
  <si>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</si>
  <si>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</si>
  <si>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</si>
  <si>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</si>
  <si>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</si>
  <si>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</si>
  <si>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</si>
  <si>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</si>
  <si>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</si>
  <si>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</si>
  <si>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</si>
  <si>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</si>
  <si>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</si>
  <si>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</si>
  <si>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</si>
  <si>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</si>
  <si>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</si>
  <si>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</si>
  <si>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</si>
  <si>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</si>
  <si>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</si>
  <si>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</si>
  <si>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</si>
  <si>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</si>
  <si>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</si>
  <si>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</si>
  <si>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</si>
  <si>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</si>
  <si>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</si>
  <si>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</si>
  <si>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</si>
  <si>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</si>
  <si>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</si>
  <si>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</si>
  <si>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</si>
  <si>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</si>
  <si>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</si>
  <si>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</si>
  <si>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</si>
  <si>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</si>
  <si>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</si>
  <si>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</si>
  <si>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</si>
  <si>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</si>
  <si>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</si>
  <si>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</si>
  <si>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</si>
  <si>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</si>
  <si>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</si>
  <si>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</si>
  <si>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</si>
  <si>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</si>
  <si>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</si>
  <si>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</si>
  <si>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</si>
  <si>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</si>
  <si>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</si>
  <si>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</si>
  <si>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</si>
  <si>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</si>
  <si>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</si>
  <si>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</si>
  <si>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</si>
  <si>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</si>
  <si>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</si>
  <si>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</si>
  <si>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</si>
  <si>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</si>
  <si>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</si>
  <si>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</si>
  <si>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</si>
  <si>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</si>
  <si>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</si>
  <si>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</si>
  <si>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</si>
  <si>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</si>
  <si>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</si>
  <si>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</si>
  <si>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</si>
  <si>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</si>
  <si>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</si>
  <si>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</si>
  <si>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</si>
  <si>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</si>
  <si>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</si>
  <si>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</si>
  <si>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</si>
  <si>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</si>
  <si>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</si>
  <si>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</si>
  <si>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</si>
  <si>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</si>
  <si>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</si>
  <si>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</si>
  <si>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</si>
  <si>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</si>
  <si>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</si>
  <si>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</si>
  <si>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</si>
  <si>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</si>
  <si>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</si>
  <si>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</si>
  <si>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</si>
  <si>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</si>
  <si>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</si>
  <si>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</si>
  <si>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</si>
  <si>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</si>
  <si>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</si>
  <si>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</si>
  <si>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</si>
  <si>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</si>
  <si>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</si>
  <si>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</si>
  <si>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</si>
  <si>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</si>
  <si>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</si>
  <si>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</si>
  <si>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</si>
  <si>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</si>
  <si>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</si>
  <si>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</si>
  <si>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</si>
  <si>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</si>
  <si>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</si>
  <si>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</si>
  <si>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</si>
  <si>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</si>
  <si>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</si>
  <si>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</si>
  <si>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</si>
  <si>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</si>
  <si>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</si>
  <si>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</si>
  <si>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</si>
  <si>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</si>
  <si>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</si>
  <si>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</si>
  <si>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</si>
  <si>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</si>
  <si>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</si>
  <si>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</si>
  <si>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</si>
  <si>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</si>
  <si>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</si>
  <si>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</si>
  <si>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</si>
  <si>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</si>
  <si>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</si>
  <si>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</si>
  <si>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</si>
  <si>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</si>
  <si>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</si>
  <si>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</si>
  <si>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</si>
  <si>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</si>
  <si>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</si>
  <si>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</si>
  <si>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</si>
  <si>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</si>
  <si>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</si>
  <si>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</si>
  <si>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</si>
  <si>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</si>
  <si>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</si>
  <si>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</si>
  <si>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</si>
  <si>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</si>
  <si>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</si>
  <si>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</si>
  <si>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</si>
  <si>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</si>
  <si>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</si>
  <si>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</si>
  <si>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</si>
  <si>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</si>
  <si>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</si>
  <si>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</si>
  <si>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</si>
  <si>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</si>
  <si>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</si>
  <si>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</si>
  <si>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</si>
  <si>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</si>
  <si>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</si>
  <si>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</si>
  <si>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</si>
  <si>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</si>
  <si>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</si>
  <si>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</si>
  <si>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</si>
  <si>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</si>
  <si>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</si>
  <si>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</si>
  <si>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</si>
  <si>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</si>
  <si>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</si>
  <si>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</si>
  <si>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</si>
  <si>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</si>
  <si>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</si>
  <si>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</si>
  <si>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</si>
  <si>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</si>
  <si>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</si>
  <si>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</si>
  <si>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</si>
  <si>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</si>
  <si>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</si>
  <si>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</si>
  <si>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</si>
  <si>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</si>
  <si>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</si>
  <si>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</si>
  <si>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</si>
  <si>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</si>
  <si>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</si>
  <si>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</si>
  <si>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</si>
  <si>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</si>
  <si>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</si>
  <si>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</si>
  <si>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</si>
  <si>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</si>
  <si>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</si>
  <si>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</si>
  <si>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</si>
  <si>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</si>
  <si>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</si>
  <si>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</si>
  <si>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</si>
  <si>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</si>
  <si>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</si>
  <si>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</si>
  <si>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</si>
  <si>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</si>
  <si>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</si>
  <si>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</si>
  <si>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</si>
  <si>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</si>
  <si>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</si>
  <si>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</si>
  <si>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</si>
  <si>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</si>
  <si>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</si>
  <si>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</si>
  <si>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</si>
  <si>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</si>
  <si>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</si>
  <si>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</si>
  <si>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</si>
  <si>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</si>
  <si>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</si>
  <si>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</si>
  <si>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</si>
  <si>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</si>
  <si>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</si>
  <si>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</si>
  <si>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</si>
  <si>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</si>
  <si>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</si>
  <si>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</si>
  <si>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</si>
  <si>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</si>
  <si>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</si>
  <si>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</si>
  <si>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</si>
  <si>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</si>
  <si>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</si>
  <si>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</si>
  <si>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</si>
  <si>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</si>
  <si>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</si>
  <si>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</si>
  <si>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</si>
  <si>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</si>
  <si>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</si>
  <si>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</si>
  <si>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</si>
  <si>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</si>
  <si>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</si>
  <si>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</si>
  <si>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</si>
  <si>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</si>
  <si>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</si>
  <si>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</si>
  <si>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</si>
  <si>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</si>
  <si>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</si>
  <si>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</si>
  <si>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</si>
  <si>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</si>
  <si>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</si>
  <si>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</si>
  <si>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</si>
  <si>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</si>
  <si>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</si>
  <si>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</si>
  <si>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</si>
  <si>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</si>
  <si>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</si>
  <si>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</si>
  <si>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</si>
  <si>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</si>
  <si>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</si>
  <si>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</si>
  <si>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</si>
  <si>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</si>
  <si>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</si>
  <si>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</si>
  <si>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</si>
  <si>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</si>
  <si>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</si>
  <si>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</si>
  <si>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</si>
  <si>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</si>
  <si>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</si>
  <si>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</si>
  <si>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</si>
  <si>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</si>
  <si>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</si>
  <si>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</si>
  <si>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</si>
  <si>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</si>
  <si>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</si>
  <si>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</si>
  <si>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</si>
  <si>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</si>
  <si>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</si>
  <si>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</si>
  <si>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</si>
  <si>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</si>
  <si>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</si>
  <si>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</si>
  <si>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</si>
  <si>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</si>
  <si>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</si>
  <si>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</si>
  <si>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</si>
  <si>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</si>
  <si>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</si>
  <si>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</si>
  <si>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</si>
  <si>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</si>
  <si>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</si>
  <si>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</si>
  <si>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</si>
  <si>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</si>
  <si>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</si>
  <si>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</si>
  <si>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</si>
  <si>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</si>
  <si>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</si>
  <si>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</si>
  <si>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</si>
  <si>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</si>
  <si>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</si>
  <si>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</si>
  <si>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</si>
  <si>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</si>
  <si>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</si>
  <si>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</si>
  <si>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</si>
  <si>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</si>
  <si>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</si>
  <si>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</si>
  <si>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</si>
  <si>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</si>
  <si>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</si>
  <si>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</si>
  <si>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</si>
  <si>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</si>
  <si>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</si>
  <si>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</si>
  <si>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</si>
  <si>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</si>
  <si>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</si>
  <si>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</si>
  <si>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</si>
  <si>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</si>
  <si>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</si>
  <si>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</si>
  <si>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</si>
  <si>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</si>
  <si>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</si>
  <si>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</si>
  <si>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</si>
  <si>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</si>
  <si>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</si>
  <si>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</si>
  <si>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</si>
  <si>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</si>
  <si>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</si>
  <si>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</si>
  <si>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</si>
  <si>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</si>
  <si>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</si>
  <si>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</si>
  <si>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</si>
  <si>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</si>
  <si>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</si>
  <si>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</si>
  <si>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</si>
  <si>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</si>
  <si>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</si>
  <si>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</si>
  <si>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</si>
  <si>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</si>
  <si>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</si>
  <si>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</si>
  <si>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</si>
  <si>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</si>
  <si>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</si>
  <si>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</si>
  <si>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</si>
  <si>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</si>
  <si>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</si>
  <si>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</si>
  <si>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</si>
  <si>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</si>
  <si>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</si>
  <si>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</si>
  <si>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</si>
  <si>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</si>
  <si>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</si>
  <si>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</si>
  <si>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</si>
  <si>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</si>
  <si>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</si>
  <si>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</si>
  <si>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</si>
  <si>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</si>
  <si>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</si>
  <si>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</si>
  <si>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</si>
  <si>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</si>
  <si>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</si>
  <si>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</si>
  <si>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</si>
  <si>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</si>
  <si>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</si>
  <si>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</si>
  <si>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</si>
  <si>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</si>
  <si>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</si>
  <si>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</si>
  <si>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</si>
  <si>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</si>
  <si>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</si>
  <si>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</si>
  <si>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</si>
  <si>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</si>
  <si>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</si>
  <si>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</si>
  <si>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</si>
  <si>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</si>
  <si>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</si>
  <si>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</si>
  <si>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</si>
  <si>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</si>
  <si>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</si>
  <si>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</si>
  <si>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</si>
  <si>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</si>
  <si>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</si>
  <si>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</si>
  <si>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</si>
  <si>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</si>
  <si>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</si>
  <si>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</si>
  <si>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</si>
  <si>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</si>
  <si>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</si>
  <si>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</si>
  <si>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</si>
  <si>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</si>
  <si>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</si>
  <si>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</si>
  <si>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</si>
  <si>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</si>
  <si>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</si>
  <si>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</si>
  <si>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</si>
  <si>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</si>
  <si>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</si>
  <si>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</si>
  <si>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</si>
  <si>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</si>
  <si>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</si>
  <si>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</si>
  <si>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</si>
  <si>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</si>
  <si>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</si>
  <si>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</si>
  <si>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</si>
  <si>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</si>
  <si>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</si>
  <si>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</si>
  <si>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</si>
  <si>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</si>
  <si>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</si>
  <si>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</si>
  <si>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</si>
  <si>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</si>
  <si>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</si>
  <si>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</si>
  <si>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</si>
  <si>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</si>
  <si>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</si>
  <si>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</si>
  <si>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</si>
  <si>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</si>
  <si>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</si>
  <si>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</si>
  <si>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</si>
  <si>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</si>
  <si>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</si>
  <si>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</si>
  <si>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</si>
  <si>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</si>
  <si>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</si>
  <si>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</si>
  <si>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</si>
  <si>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</si>
  <si>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</si>
  <si>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</si>
  <si>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</si>
  <si>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</si>
  <si>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</si>
  <si>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</si>
  <si>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</si>
  <si>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</si>
  <si>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</si>
  <si>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</si>
  <si>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</si>
  <si>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</si>
  <si>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</si>
  <si>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</si>
  <si>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</si>
  <si>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</si>
  <si>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</si>
  <si>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</si>
  <si>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</si>
  <si>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</si>
  <si>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</si>
  <si>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</si>
  <si>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</si>
  <si>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</si>
  <si>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</si>
  <si>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</si>
  <si>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</si>
  <si>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</si>
  <si>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</si>
  <si>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</si>
  <si>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</si>
  <si>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</si>
  <si>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</si>
  <si>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</si>
  <si>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</si>
  <si>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</si>
  <si>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</si>
  <si>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</si>
  <si>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</si>
  <si>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</si>
  <si>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</si>
  <si>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</si>
  <si>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</si>
  <si>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</si>
  <si>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</si>
  <si>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</si>
  <si>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</si>
  <si>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</si>
  <si>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</si>
  <si>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</si>
  <si>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</si>
  <si>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</si>
  <si>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</si>
  <si>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</si>
  <si>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</si>
  <si>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</si>
  <si>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</si>
  <si>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</si>
  <si>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</si>
  <si>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</si>
  <si>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</si>
  <si>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</si>
  <si>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</si>
  <si>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</si>
  <si>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</si>
  <si>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</si>
  <si>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</si>
  <si>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</si>
  <si>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</si>
  <si>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</si>
  <si>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</si>
  <si>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</si>
  <si>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</si>
  <si>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</si>
  <si>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</si>
  <si>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</si>
  <si>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</si>
  <si>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</si>
  <si>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</si>
  <si>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</si>
  <si>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</si>
  <si>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</si>
  <si>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</si>
  <si>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</si>
  <si>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</si>
  <si>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</si>
  <si>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</si>
  <si>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</si>
  <si>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</si>
  <si>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</si>
  <si>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</si>
  <si>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</si>
  <si>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</si>
  <si>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</si>
  <si>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</si>
  <si>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</si>
  <si>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</si>
  <si>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</si>
  <si>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</si>
  <si>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</si>
  <si>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</si>
  <si>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</si>
  <si>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</si>
  <si>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</si>
  <si>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</si>
  <si>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</si>
  <si>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</si>
  <si>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</si>
  <si>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</si>
  <si>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</si>
  <si>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</si>
  <si>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</si>
  <si>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</si>
  <si>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</si>
  <si>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</si>
  <si>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</si>
  <si>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</si>
  <si>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</si>
  <si>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</si>
  <si>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</si>
  <si>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</si>
  <si>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</si>
  <si>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</si>
  <si>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</si>
  <si>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</si>
  <si>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</si>
  <si>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</si>
  <si>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</si>
  <si>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</si>
  <si>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</si>
  <si>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</si>
  <si>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</si>
  <si>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</si>
  <si>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</si>
  <si>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</si>
  <si>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</si>
  <si>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</si>
  <si>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</si>
  <si>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</si>
  <si>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</si>
  <si>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</si>
  <si>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</si>
  <si>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</si>
  <si>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</si>
  <si>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</si>
  <si>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</si>
  <si>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</si>
  <si>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</si>
  <si>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</si>
  <si>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</si>
  <si>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</si>
  <si>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</si>
  <si>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</si>
  <si>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</si>
  <si>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</si>
  <si>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</si>
  <si>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</si>
  <si>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</si>
  <si>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</si>
  <si>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</si>
  <si>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</si>
  <si>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</si>
  <si>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</si>
  <si>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</si>
  <si>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</si>
  <si>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</si>
  <si>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</si>
  <si>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</si>
  <si>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</si>
  <si>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</si>
  <si>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</si>
  <si>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</si>
  <si>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</si>
  <si>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</si>
  <si>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</si>
  <si>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</si>
  <si>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</si>
  <si>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</si>
  <si>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</si>
  <si>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</si>
  <si>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</si>
  <si>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</si>
  <si>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</si>
  <si>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</si>
  <si>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</si>
  <si>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</si>
  <si>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</si>
  <si>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</si>
  <si>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</si>
  <si>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</si>
  <si>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</si>
  <si>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</si>
  <si>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</si>
  <si>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</si>
  <si>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</si>
  <si>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</si>
  <si>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</si>
  <si>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</si>
  <si>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</si>
  <si>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</si>
  <si>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</si>
  <si>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</si>
  <si>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</si>
  <si>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</si>
  <si>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</si>
  <si>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</si>
  <si>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</si>
  <si>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</si>
  <si>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</si>
  <si>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</si>
  <si>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</si>
  <si>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</si>
  <si>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</si>
  <si>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</si>
  <si>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</si>
  <si>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</si>
  <si>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</si>
  <si>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</si>
  <si>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</si>
  <si>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</si>
  <si>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</si>
  <si>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</si>
  <si>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</si>
  <si>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</si>
  <si>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</si>
  <si>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</si>
  <si>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</si>
  <si>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</si>
  <si>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</si>
  <si>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</si>
  <si>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</si>
  <si>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</si>
  <si>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</si>
  <si>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</si>
  <si>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</si>
  <si>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</si>
  <si>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</si>
  <si>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</si>
  <si>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</si>
  <si>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</si>
  <si>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</si>
  <si>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</si>
  <si>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</si>
  <si>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</si>
  <si>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</si>
  <si>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</si>
  <si>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</si>
  <si>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</si>
  <si>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</si>
  <si>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</si>
  <si>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</si>
  <si>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</si>
  <si>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</si>
  <si>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</si>
  <si>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</si>
  <si>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</si>
  <si>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</si>
  <si>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</si>
  <si>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</si>
  <si>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</si>
  <si>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</si>
  <si>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</si>
  <si>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</si>
  <si>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</si>
  <si>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</si>
  <si>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</si>
  <si>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</si>
  <si>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</si>
  <si>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</si>
  <si>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</si>
  <si>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</si>
  <si>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</si>
  <si>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</si>
  <si>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</si>
  <si>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</si>
  <si>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</si>
  <si>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</si>
  <si>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</si>
  <si>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</si>
  <si>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</si>
  <si>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</si>
  <si>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</si>
  <si>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</si>
  <si>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</si>
  <si>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</si>
  <si>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</si>
  <si>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</si>
  <si>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</si>
  <si>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</si>
  <si>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</si>
  <si>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</si>
  <si>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</si>
  <si>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</si>
  <si>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</si>
  <si>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</si>
  <si>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</si>
  <si>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</si>
  <si>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</si>
  <si>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</si>
  <si>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</si>
  <si>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</si>
  <si>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</si>
  <si>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</si>
  <si>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</si>
  <si>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</si>
  <si>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</si>
  <si>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</si>
  <si>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</si>
  <si>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</si>
  <si>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</si>
  <si>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</si>
  <si>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</si>
  <si>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</si>
  <si>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</si>
  <si>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</si>
  <si>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</si>
  <si>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</si>
  <si>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</si>
  <si>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</si>
  <si>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</si>
  <si>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</si>
  <si>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</si>
  <si>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</si>
  <si>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</si>
  <si>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</si>
  <si>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</si>
  <si>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</si>
  <si>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</si>
  <si>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</si>
  <si>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</si>
  <si>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</si>
  <si>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</si>
  <si>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</si>
  <si>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</si>
  <si>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</si>
  <si>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</si>
  <si>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</si>
  <si>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</si>
  <si>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</si>
  <si>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</si>
  <si>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</si>
  <si>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</si>
  <si>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</si>
  <si>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</si>
  <si>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</si>
  <si>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</si>
  <si>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</si>
  <si>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</si>
  <si>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</si>
  <si>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</si>
  <si>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</si>
  <si>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</si>
  <si>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</si>
  <si>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</si>
  <si>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</si>
  <si>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</si>
  <si>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</si>
  <si>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</si>
  <si>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</si>
  <si>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</si>
  <si>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</si>
  <si>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</si>
  <si>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</si>
  <si>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</si>
  <si>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</si>
  <si>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</si>
  <si>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</si>
  <si>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</si>
  <si>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</si>
  <si>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</si>
  <si>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</si>
  <si>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</si>
  <si>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</si>
  <si>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</si>
  <si>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</si>
  <si>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</si>
  <si>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</si>
  <si>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</si>
  <si>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</si>
  <si>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</si>
  <si>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</si>
  <si>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</si>
  <si>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</si>
  <si>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</si>
  <si>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</si>
  <si>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</si>
  <si>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</si>
  <si>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</si>
  <si>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</si>
  <si>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</si>
  <si>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</si>
  <si>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</si>
  <si>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</si>
  <si>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</si>
  <si>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</si>
  <si>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</si>
  <si>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</si>
  <si>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</si>
  <si>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</si>
  <si>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</si>
  <si>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</si>
  <si>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</si>
  <si>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</si>
  <si>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</si>
  <si>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</si>
  <si>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</si>
  <si>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</si>
  <si>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</si>
  <si>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</si>
  <si>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</si>
  <si>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</si>
  <si>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</si>
  <si>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</si>
  <si>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</si>
  <si>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</si>
  <si>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</si>
  <si>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</si>
  <si>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</si>
  <si>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</si>
  <si>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</si>
  <si>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</si>
  <si>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</si>
  <si>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</si>
  <si>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</si>
  <si>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</si>
  <si>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</si>
  <si>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</si>
  <si>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</si>
  <si>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</si>
  <si>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</si>
  <si>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</si>
  <si>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</si>
  <si>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</si>
  <si>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</si>
  <si>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</si>
  <si>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</si>
  <si>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</si>
  <si>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</si>
  <si>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</si>
  <si>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</si>
  <si>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</si>
  <si>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</si>
  <si>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</si>
  <si>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</si>
  <si>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</si>
  <si>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</si>
  <si>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</si>
  <si>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</si>
  <si>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</si>
  <si>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</si>
  <si>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</si>
  <si>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</si>
  <si>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</si>
  <si>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</si>
  <si>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</si>
  <si>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</si>
  <si>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</si>
  <si>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</si>
  <si>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</si>
  <si>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</si>
  <si>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</si>
  <si>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</si>
  <si>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</si>
  <si>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</si>
  <si>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</si>
  <si>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</si>
  <si>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</si>
  <si>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</si>
  <si>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</si>
  <si>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</si>
  <si>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</si>
  <si>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</si>
  <si>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</si>
  <si>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</si>
  <si>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</si>
  <si>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</si>
  <si>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</si>
  <si>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</si>
  <si>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</si>
  <si>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</si>
  <si>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</si>
  <si>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</si>
  <si>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</si>
  <si>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</si>
  <si>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</si>
  <si>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</si>
  <si>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</si>
  <si>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</si>
  <si>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</si>
  <si>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</si>
  <si>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</si>
  <si>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</si>
  <si>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</si>
  <si>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</si>
  <si>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</si>
  <si>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</si>
  <si>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</si>
  <si>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</si>
  <si>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</si>
  <si>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</si>
  <si>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</si>
  <si>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</si>
  <si>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</si>
  <si>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</si>
  <si>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</si>
  <si>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</si>
  <si>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</si>
  <si>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</si>
  <si>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</si>
  <si>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</si>
  <si>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</si>
  <si>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</si>
  <si>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</si>
  <si>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</si>
  <si>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</si>
  <si>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</si>
  <si>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</si>
  <si>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</si>
  <si>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</si>
  <si>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</si>
  <si>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</si>
  <si>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</si>
  <si>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</si>
  <si>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</si>
  <si>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</si>
  <si>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</si>
  <si>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</si>
  <si>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</si>
  <si>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</si>
  <si>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</si>
  <si>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</si>
  <si>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</si>
  <si>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</si>
  <si>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</si>
  <si>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</si>
  <si>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</si>
  <si>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</si>
  <si>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</si>
  <si>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</si>
  <si>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</si>
  <si>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</si>
  <si>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</si>
  <si>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</si>
  <si>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</si>
  <si>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</si>
  <si>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</si>
  <si>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</si>
  <si>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</si>
  <si>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</si>
  <si>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</si>
  <si>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</si>
  <si>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</si>
  <si>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</si>
  <si>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</si>
  <si>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</si>
  <si>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</si>
  <si>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</si>
  <si>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</si>
  <si>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</si>
  <si>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</si>
  <si>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</si>
  <si>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</si>
  <si>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</si>
  <si>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</si>
  <si>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</si>
  <si>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</si>
  <si>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</si>
  <si>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</si>
  <si>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</si>
  <si>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</si>
  <si>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</si>
  <si>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</si>
  <si>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</si>
  <si>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</si>
  <si>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</si>
  <si>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</si>
  <si>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</si>
  <si>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</si>
  <si>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</si>
  <si>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</si>
  <si>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</si>
  <si>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</si>
  <si>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</si>
  <si>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</si>
  <si>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</si>
  <si>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</si>
  <si>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</si>
  <si>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</si>
  <si>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</si>
  <si>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</si>
  <si>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</si>
  <si>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</si>
  <si>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</si>
  <si>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</si>
  <si>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</si>
  <si>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</si>
  <si>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</si>
  <si>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</si>
  <si>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</si>
  <si>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</si>
  <si>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</si>
  <si>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</si>
  <si>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</si>
  <si>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</si>
  <si>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</si>
  <si>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</si>
  <si>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</si>
  <si>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</si>
  <si>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</si>
  <si>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</si>
  <si>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</si>
  <si>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</si>
  <si>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</si>
  <si>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</si>
  <si>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</si>
  <si>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</si>
  <si>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</si>
  <si>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</si>
  <si>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</si>
  <si>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</si>
  <si>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</si>
  <si>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</si>
  <si>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</si>
  <si>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</si>
  <si>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</si>
  <si>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</si>
  <si>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</si>
  <si>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</si>
  <si>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</si>
  <si>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</si>
  <si>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</si>
  <si>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</si>
  <si>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</si>
  <si>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</si>
  <si>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</si>
  <si>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</si>
  <si>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</si>
  <si>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</si>
  <si>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</si>
  <si>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</si>
  <si>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</si>
  <si>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</si>
  <si>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</si>
  <si>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</si>
  <si>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</si>
  <si>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</si>
  <si>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</si>
  <si>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</si>
  <si>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</si>
  <si>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</si>
  <si>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</si>
  <si>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</si>
  <si>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</si>
  <si>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</si>
  <si>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</si>
  <si>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</si>
  <si>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</si>
  <si>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</si>
  <si>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</si>
  <si>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</si>
  <si>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</si>
  <si>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</si>
  <si>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</si>
  <si>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</si>
  <si>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</si>
  <si>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</si>
  <si>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</si>
  <si>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</si>
  <si>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</si>
  <si>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</si>
  <si>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</si>
  <si>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</si>
  <si>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</si>
  <si>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</si>
  <si>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</si>
  <si>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</si>
  <si>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</si>
  <si>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</si>
  <si>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</si>
  <si>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</si>
  <si>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</si>
  <si>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</si>
  <si>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</si>
  <si>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</si>
  <si>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</si>
  <si>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</si>
  <si>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</si>
  <si>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</si>
  <si>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</si>
  <si>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</si>
  <si>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</si>
  <si>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</si>
  <si>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</si>
  <si>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</si>
  <si>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</si>
  <si>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</si>
  <si>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</si>
  <si>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</si>
  <si>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</si>
  <si>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</si>
  <si>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</si>
  <si>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</si>
  <si>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</si>
  <si>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</si>
  <si>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</si>
  <si>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</si>
  <si>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</si>
  <si>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</si>
  <si>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</si>
  <si>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</si>
  <si>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</si>
  <si>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</si>
  <si>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</si>
  <si>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</si>
  <si>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</si>
  <si>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</si>
  <si>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</si>
  <si>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</si>
  <si>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</si>
  <si>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</si>
  <si>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</si>
  <si>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</si>
  <si>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</si>
  <si>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</si>
  <si>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</si>
  <si>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</si>
  <si>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</si>
  <si>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</si>
  <si>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</si>
  <si>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</si>
  <si>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</si>
  <si>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</si>
  <si>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</si>
  <si>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</si>
  <si>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</si>
  <si>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</si>
  <si>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</si>
  <si>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</si>
  <si>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</si>
  <si>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</si>
  <si>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</si>
  <si>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</si>
  <si>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</si>
  <si>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</si>
  <si>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</si>
  <si>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</si>
  <si>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</si>
  <si>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</si>
  <si>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</si>
  <si>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</si>
  <si>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</si>
  <si>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</si>
  <si>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</si>
  <si>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</si>
  <si>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</si>
  <si>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</si>
  <si>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</si>
  <si>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</si>
  <si>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</si>
  <si>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</si>
  <si>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</si>
  <si>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</si>
  <si>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</si>
  <si>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</si>
  <si>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</si>
  <si>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</si>
  <si>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</si>
  <si>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</si>
  <si>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</si>
  <si>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</si>
  <si>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</si>
  <si>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</si>
  <si>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</si>
  <si>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</si>
  <si>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</si>
  <si>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</si>
  <si>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</si>
  <si>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</si>
  <si>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</si>
  <si>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</si>
  <si>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</si>
  <si>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</si>
  <si>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</si>
  <si>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</si>
  <si>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</si>
  <si>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</si>
  <si>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</si>
  <si>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</si>
  <si>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</si>
  <si>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</si>
  <si>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</si>
  <si>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</si>
  <si>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</si>
  <si>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</si>
  <si>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</si>
  <si>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</si>
  <si>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</si>
  <si>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</si>
  <si>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</si>
  <si>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</si>
  <si>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</si>
  <si>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</si>
  <si>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</si>
  <si>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</si>
  <si>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</si>
  <si>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</si>
  <si>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</si>
  <si>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</si>
  <si>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</si>
  <si>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</si>
  <si>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</si>
  <si>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</si>
  <si>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</si>
  <si>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</si>
  <si>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</si>
  <si>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</si>
  <si>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</si>
  <si>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</si>
  <si>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</si>
  <si>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</si>
  <si>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</si>
  <si>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</si>
  <si>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</si>
  <si>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</si>
  <si>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</si>
  <si>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</si>
  <si>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</si>
  <si>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</si>
  <si>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</si>
  <si>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</si>
  <si>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</si>
  <si>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</si>
  <si>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</si>
  <si>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</si>
  <si>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</si>
  <si>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</si>
  <si>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</si>
  <si>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</si>
  <si>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</si>
  <si>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</si>
  <si>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</si>
  <si>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</si>
  <si>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</si>
  <si>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</si>
  <si>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</si>
  <si>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</si>
  <si>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</si>
  <si>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</si>
  <si>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</si>
  <si>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</si>
  <si>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</si>
  <si>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</si>
  <si>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</si>
  <si>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</si>
  <si>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</si>
  <si>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</si>
  <si>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</si>
  <si>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</si>
  <si>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</si>
  <si>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</si>
  <si>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</si>
  <si>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</si>
  <si>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</si>
  <si>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</si>
  <si>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</si>
  <si>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</si>
  <si>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</si>
  <si>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</si>
  <si>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</si>
  <si>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</si>
  <si>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</si>
  <si>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</si>
  <si>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</si>
  <si>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</si>
  <si>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</si>
  <si>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</si>
  <si>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</si>
  <si>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</si>
  <si>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</si>
  <si>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</si>
  <si>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</si>
  <si>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</si>
  <si>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</si>
  <si>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</si>
  <si>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</si>
  <si>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</si>
  <si>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</si>
  <si>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</si>
  <si>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</si>
  <si>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</si>
  <si>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</si>
  <si>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</si>
  <si>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</si>
  <si>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</si>
  <si>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</si>
  <si>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</si>
  <si>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</si>
  <si>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</si>
  <si>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</si>
  <si>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</si>
  <si>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</si>
  <si>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</si>
  <si>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</si>
  <si>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</si>
  <si>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</si>
  <si>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</si>
  <si>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</si>
  <si>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</si>
  <si>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</si>
  <si>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</si>
  <si>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</si>
  <si>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</si>
  <si>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</si>
  <si>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</si>
  <si>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</si>
  <si>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</si>
  <si>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</si>
  <si>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</si>
  <si>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</si>
  <si>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</si>
  <si>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</si>
  <si>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</si>
  <si>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</si>
  <si>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</si>
  <si>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</si>
  <si>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</si>
  <si>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</si>
  <si>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</si>
  <si>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</si>
  <si>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</si>
  <si>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</si>
  <si>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</si>
  <si>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</si>
  <si>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</si>
  <si>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</si>
  <si>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</si>
  <si>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</si>
  <si>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</si>
  <si>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</si>
  <si>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</si>
  <si>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</si>
  <si>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</si>
  <si>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</si>
  <si>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</si>
  <si>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</si>
  <si>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</si>
  <si>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</si>
  <si>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</si>
  <si>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</si>
  <si>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</si>
  <si>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</si>
  <si>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</si>
  <si>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</si>
  <si>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</si>
  <si>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</si>
  <si>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</si>
  <si>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</si>
  <si>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</si>
  <si>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</si>
  <si>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</si>
  <si>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</si>
  <si>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</si>
  <si>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</si>
  <si>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</si>
  <si>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</si>
  <si>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</si>
  <si>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</si>
  <si>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</si>
  <si>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</si>
  <si>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</si>
  <si>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</si>
  <si>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</si>
  <si>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</si>
  <si>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</si>
  <si>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</si>
  <si>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</si>
  <si>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</si>
  <si>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</si>
  <si>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</si>
  <si>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</si>
  <si>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</si>
  <si>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</si>
  <si>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</si>
  <si>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</si>
  <si>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</si>
  <si>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</si>
  <si>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</si>
  <si>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</si>
  <si>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</si>
  <si>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</si>
  <si>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</si>
  <si>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</si>
  <si>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</si>
  <si>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</si>
  <si>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</si>
  <si>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</si>
  <si>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</si>
  <si>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</si>
  <si>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</si>
  <si>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</si>
  <si>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</si>
  <si>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</si>
  <si>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</si>
  <si>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</si>
  <si>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</si>
  <si>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</si>
  <si>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</si>
  <si>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</si>
  <si>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</si>
  <si>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</si>
  <si>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</si>
  <si>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</si>
  <si>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</si>
  <si>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</si>
  <si>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</si>
  <si>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</si>
  <si>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</si>
  <si>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</si>
  <si>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</si>
  <si>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</si>
  <si>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</si>
  <si>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</si>
  <si>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</si>
  <si>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</si>
  <si>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</si>
  <si>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</si>
  <si>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</si>
  <si>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</si>
  <si>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</si>
  <si>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</si>
  <si>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</si>
  <si>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</si>
  <si>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</si>
  <si>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</si>
  <si>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</si>
  <si>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</si>
  <si>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</si>
  <si>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</si>
  <si>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</si>
  <si>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</si>
  <si>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</si>
  <si>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</si>
  <si>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</si>
  <si>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</si>
  <si>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</si>
  <si>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</si>
  <si>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</si>
  <si>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</si>
  <si>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</si>
  <si>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</si>
  <si>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</si>
  <si>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</si>
  <si>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</si>
  <si>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</si>
  <si>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</si>
  <si>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</si>
  <si>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</si>
  <si>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</si>
  <si>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</si>
  <si>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</si>
  <si>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</si>
  <si>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</si>
  <si>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</si>
  <si>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</si>
  <si>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</si>
  <si>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</si>
  <si>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</si>
  <si>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</si>
  <si>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</si>
  <si>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</si>
  <si>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</si>
  <si>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</si>
  <si>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</si>
  <si>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</si>
  <si>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</si>
  <si>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</si>
  <si>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</si>
  <si>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</si>
  <si>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</si>
  <si>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</si>
  <si>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</si>
  <si>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</si>
  <si>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</si>
  <si>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</si>
  <si>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</si>
  <si>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</si>
  <si>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</si>
  <si>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</si>
  <si>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</si>
  <si>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</si>
  <si>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</si>
  <si>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</si>
  <si>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</si>
  <si>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</si>
  <si>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</si>
  <si>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</si>
  <si>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</si>
  <si>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</si>
  <si>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</si>
  <si>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</si>
  <si>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</si>
  <si>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</si>
  <si>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</si>
  <si>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</si>
  <si>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</si>
  <si>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</si>
  <si>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</si>
  <si>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</si>
  <si>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</si>
  <si>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</si>
  <si>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</si>
  <si>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</si>
  <si>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</si>
  <si>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</si>
  <si>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</si>
  <si>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</si>
  <si>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</si>
  <si>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</si>
  <si>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</si>
  <si>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</si>
  <si>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</si>
  <si>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</si>
  <si>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</si>
  <si>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</si>
  <si>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</si>
  <si>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</si>
  <si>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</si>
  <si>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</si>
  <si>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</si>
  <si>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</si>
  <si>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</si>
  <si>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</si>
  <si>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</si>
  <si>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</si>
  <si>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</si>
  <si>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</si>
  <si>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</si>
  <si>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</si>
  <si>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</si>
  <si>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</si>
  <si>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</si>
  <si>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</si>
  <si>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</si>
  <si>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</si>
  <si>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</si>
  <si>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</si>
  <si>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</si>
  <si>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</si>
  <si>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</si>
  <si>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</si>
  <si>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</si>
  <si>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</si>
  <si>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</si>
  <si>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</si>
  <si>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</si>
  <si>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</si>
  <si>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</si>
  <si>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</si>
  <si>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</si>
  <si>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</si>
  <si>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</si>
  <si>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</si>
  <si>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</si>
  <si>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</si>
  <si>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</si>
  <si>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</si>
  <si>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</si>
  <si>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</si>
  <si>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</si>
  <si>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</si>
  <si>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</si>
  <si>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</si>
  <si>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</si>
  <si>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</si>
  <si>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</si>
  <si>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</si>
  <si>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</si>
  <si>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</si>
  <si>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</si>
  <si>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</si>
  <si>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</si>
  <si>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</si>
  <si>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</si>
  <si>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</si>
  <si>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</si>
  <si>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</si>
  <si>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</si>
  <si>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</si>
  <si>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</si>
  <si>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</si>
  <si>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</si>
  <si>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</si>
  <si>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</si>
  <si>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</si>
  <si>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</si>
  <si>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</si>
  <si>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</si>
  <si>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</si>
  <si>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</si>
  <si>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</si>
  <si>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</si>
  <si>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</si>
  <si>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</si>
  <si>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</si>
  <si>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</si>
  <si>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</si>
  <si>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</si>
  <si>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</si>
  <si>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</si>
  <si>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</si>
  <si>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</si>
  <si>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</si>
  <si>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</si>
  <si>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</si>
  <si>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</si>
  <si>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</si>
  <si>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</si>
  <si>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</si>
  <si>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</si>
  <si>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</si>
  <si>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</si>
  <si>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</si>
  <si>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</si>
  <si>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</si>
  <si>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</si>
  <si>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</si>
  <si>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</si>
  <si>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</si>
  <si>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</si>
  <si>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</si>
  <si>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</si>
  <si>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</si>
  <si>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</si>
  <si>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</si>
  <si>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</si>
  <si>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</si>
  <si>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</si>
  <si>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</si>
  <si>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</si>
  <si>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</si>
  <si>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</si>
  <si>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</si>
  <si>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</si>
  <si>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</si>
  <si>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</si>
  <si>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</si>
  <si>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</si>
  <si>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</si>
  <si>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</si>
  <si>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</si>
  <si>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</si>
  <si>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</si>
  <si>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</si>
  <si>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</si>
  <si>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</si>
  <si>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</si>
  <si>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</si>
  <si>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</si>
  <si>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</si>
  <si>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</si>
  <si>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</si>
  <si>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</si>
  <si>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</si>
  <si>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</si>
  <si>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</si>
  <si>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</si>
  <si>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</si>
  <si>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</si>
  <si>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</si>
  <si>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</si>
  <si>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</si>
  <si>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</si>
  <si>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</si>
  <si>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</si>
  <si>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</si>
  <si>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</si>
  <si>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</si>
  <si>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</si>
  <si>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</si>
  <si>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</si>
  <si>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</si>
  <si>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</si>
  <si>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</si>
  <si>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</si>
  <si>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</si>
  <si>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</si>
  <si>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</si>
  <si>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</si>
  <si>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</si>
  <si>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</si>
  <si>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</si>
  <si>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</si>
  <si>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</si>
  <si>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</si>
  <si>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</si>
  <si>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</si>
  <si>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</si>
  <si>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</si>
  <si>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</si>
  <si>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</si>
  <si>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</si>
  <si>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</si>
  <si>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</si>
  <si>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</si>
  <si>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</si>
  <si>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</si>
  <si>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</si>
  <si>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</si>
  <si>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</si>
  <si>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</si>
  <si>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</si>
  <si>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</si>
  <si>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</si>
  <si>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</si>
  <si>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</si>
  <si>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</si>
  <si>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</si>
  <si>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</si>
  <si>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</si>
  <si>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</si>
  <si>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</si>
  <si>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</si>
  <si>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</si>
  <si>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</si>
  <si>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</si>
  <si>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</si>
  <si>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</si>
  <si>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</si>
  <si>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</si>
  <si>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</si>
  <si>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</si>
  <si>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</si>
  <si>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</si>
  <si>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</si>
  <si>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</si>
  <si>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</si>
  <si>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</si>
  <si>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</si>
  <si>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</si>
  <si>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</si>
  <si>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</si>
  <si>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</si>
  <si>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</si>
  <si>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</si>
  <si>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</si>
  <si>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</si>
  <si>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</si>
  <si>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</si>
  <si>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</si>
  <si>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</si>
  <si>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</si>
  <si>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</si>
  <si>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</si>
  <si>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</si>
  <si>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</si>
  <si>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</si>
  <si>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</si>
  <si>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</si>
  <si>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</si>
  <si>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</si>
  <si>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</si>
  <si>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</si>
  <si>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</si>
  <si>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</si>
  <si>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</si>
  <si>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</si>
  <si>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</si>
  <si>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</si>
  <si>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</si>
  <si>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</si>
  <si>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</si>
  <si>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</si>
  <si>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</si>
  <si>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</si>
  <si>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</si>
  <si>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</si>
  <si>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</si>
  <si>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</si>
  <si>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</si>
  <si>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</si>
  <si>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</si>
  <si>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</si>
  <si>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</si>
  <si>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</si>
  <si>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</si>
  <si>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</si>
  <si>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</si>
  <si>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</si>
  <si>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</si>
  <si>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</si>
  <si>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</si>
  <si>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</si>
  <si>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</si>
  <si>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</si>
  <si>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</si>
  <si>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</si>
  <si>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</si>
  <si>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</si>
  <si>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</si>
  <si>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</si>
  <si>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</si>
  <si>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</si>
  <si>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</si>
  <si>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</si>
  <si>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</si>
  <si>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</si>
  <si>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</si>
  <si>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</si>
  <si>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</si>
  <si>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</si>
  <si>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</si>
  <si>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</si>
  <si>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</si>
  <si>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</si>
  <si>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</si>
  <si>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</si>
  <si>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</si>
  <si>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</si>
  <si>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</si>
  <si>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</si>
  <si>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</si>
  <si>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</si>
  <si>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</si>
  <si>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</si>
  <si>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</si>
  <si>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</si>
  <si>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</si>
  <si>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</si>
  <si>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</si>
  <si>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</si>
  <si>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</si>
  <si>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</si>
  <si>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</si>
  <si>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</si>
  <si>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</si>
  <si>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</si>
  <si>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</si>
  <si>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</si>
  <si>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</si>
  <si>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</si>
  <si>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</si>
  <si>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</si>
  <si>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</si>
  <si>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</si>
  <si>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</si>
  <si>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</si>
  <si>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</si>
  <si>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</si>
  <si>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</si>
  <si>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</si>
  <si>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</si>
  <si>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</si>
  <si>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</si>
  <si>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</si>
  <si>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</si>
  <si>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</si>
  <si>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</si>
  <si>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</si>
  <si>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</si>
  <si>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</si>
  <si>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</si>
  <si>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</si>
  <si>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</si>
  <si>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</si>
  <si>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</si>
  <si>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</si>
  <si>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</si>
  <si>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</si>
  <si>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</si>
  <si>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</si>
  <si>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</si>
  <si>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</si>
  <si>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</si>
  <si>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</si>
  <si>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</si>
  <si>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</si>
  <si>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</si>
  <si>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</si>
  <si>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</si>
  <si>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</si>
  <si>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</si>
  <si>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</si>
  <si>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</si>
  <si>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</si>
  <si>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</si>
  <si>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</si>
  <si>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</si>
  <si>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</si>
  <si>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</si>
  <si>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</si>
  <si>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</si>
  <si>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</si>
  <si>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</si>
  <si>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</si>
  <si>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</si>
  <si>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</si>
  <si>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</si>
  <si>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</si>
  <si>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</si>
  <si>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</si>
  <si>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</si>
  <si>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</si>
  <si>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</si>
  <si>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</si>
  <si>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</si>
  <si>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</si>
  <si>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</si>
  <si>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</si>
  <si>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</si>
  <si>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</si>
  <si>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</si>
  <si>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</si>
  <si>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</si>
  <si>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</si>
  <si>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</si>
  <si>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</si>
  <si>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</si>
  <si>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</si>
  <si>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</si>
  <si>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</si>
  <si>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</si>
  <si>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</si>
  <si>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</si>
  <si>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</si>
  <si>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</si>
  <si>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</si>
  <si>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</si>
  <si>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</si>
  <si>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</si>
  <si>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</si>
  <si>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</si>
  <si>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</si>
  <si>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</si>
  <si>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</si>
  <si>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</si>
  <si>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</si>
  <si>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</si>
  <si>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</si>
  <si>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</si>
  <si>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</si>
  <si>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</si>
  <si>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</si>
  <si>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</si>
  <si>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</si>
  <si>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</si>
  <si>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</si>
  <si>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</si>
  <si>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</si>
  <si>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</si>
  <si>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</si>
  <si>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</si>
  <si>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</si>
  <si>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</si>
  <si>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</si>
  <si>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</si>
  <si>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</si>
  <si>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</si>
  <si>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</si>
  <si>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</si>
  <si>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</si>
  <si>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</si>
  <si>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</si>
  <si>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</si>
  <si>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</si>
  <si>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</si>
  <si>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</si>
  <si>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</si>
  <si>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</si>
  <si>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</si>
  <si>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</si>
  <si>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</si>
  <si>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</si>
  <si>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</si>
  <si>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</si>
  <si>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</si>
  <si>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</si>
  <si>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</si>
  <si>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</si>
  <si>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</si>
  <si>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</si>
  <si>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</si>
  <si>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</si>
  <si>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</si>
  <si>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</si>
  <si>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</si>
  <si>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</si>
  <si>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</si>
  <si>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</si>
  <si>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</si>
  <si>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</si>
  <si>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</si>
  <si>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</si>
  <si>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</si>
  <si>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</si>
  <si>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</si>
  <si>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</si>
  <si>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</si>
  <si>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</si>
  <si>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</si>
  <si>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</si>
  <si>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</si>
  <si>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</si>
  <si>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</si>
  <si>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</si>
  <si>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</si>
  <si>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</si>
  <si>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</si>
  <si>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</si>
  <si>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</si>
  <si>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</si>
  <si>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</si>
  <si>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</si>
  <si>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</si>
  <si>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</si>
  <si>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</si>
  <si>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</si>
  <si>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</si>
  <si>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</si>
  <si>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</si>
  <si>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</si>
  <si>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</si>
  <si>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</si>
  <si>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</si>
  <si>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</si>
  <si>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</si>
  <si>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</si>
  <si>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</si>
  <si>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</si>
  <si>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</si>
  <si>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</si>
  <si>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</si>
  <si>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</si>
  <si>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</si>
  <si>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</si>
  <si>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</si>
  <si>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</si>
  <si>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</si>
  <si>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</si>
  <si>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</si>
  <si>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</si>
  <si>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</si>
  <si>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</si>
  <si>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</si>
  <si>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</si>
  <si>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</si>
  <si>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</si>
  <si>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</si>
  <si>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</si>
  <si>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</si>
  <si>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</si>
  <si>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</si>
  <si>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</si>
  <si>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</si>
  <si>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</si>
  <si>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</si>
  <si>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</si>
  <si>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</si>
  <si>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</si>
  <si>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</si>
  <si>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</si>
  <si>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</si>
  <si>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</si>
  <si>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</si>
  <si>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</si>
  <si>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</si>
  <si>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</si>
  <si>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</si>
  <si>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</si>
  <si>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</si>
  <si>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</si>
  <si>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</si>
  <si>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</si>
  <si>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</si>
  <si>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</si>
  <si>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</si>
  <si>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</si>
  <si>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</si>
  <si>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</si>
  <si>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</si>
  <si>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</si>
  <si>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</si>
  <si>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</si>
  <si>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</si>
  <si>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</si>
  <si>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</si>
  <si>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</si>
  <si>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</si>
  <si>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</si>
  <si>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</si>
  <si>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</si>
  <si>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</si>
  <si>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</si>
  <si>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</si>
  <si>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</si>
  <si>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</si>
  <si>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</si>
  <si>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</si>
  <si>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</si>
  <si>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</si>
  <si>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</si>
  <si>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</si>
  <si>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</si>
  <si>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</si>
  <si>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</si>
  <si>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</si>
  <si>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</si>
  <si>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</si>
  <si>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</si>
  <si>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</si>
  <si>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</si>
  <si>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</si>
  <si>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</si>
  <si>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</si>
  <si>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</si>
  <si>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</si>
  <si>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</si>
  <si>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</si>
  <si>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</si>
  <si>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</si>
  <si>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</si>
  <si>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</si>
  <si>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</si>
  <si>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</si>
  <si>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</si>
  <si>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</si>
  <si>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</si>
  <si>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</si>
  <si>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</si>
  <si>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</si>
  <si>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</si>
  <si>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</si>
  <si>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</si>
  <si>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</si>
  <si>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</si>
  <si>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</si>
  <si>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</si>
  <si>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</si>
  <si>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</si>
  <si>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</si>
  <si>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</si>
  <si>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</si>
  <si>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</si>
  <si>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</si>
  <si>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</si>
  <si>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</si>
  <si>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</si>
  <si>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</si>
  <si>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</si>
  <si>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</si>
  <si>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</si>
  <si>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</si>
  <si>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</si>
  <si>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</si>
  <si>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</si>
  <si>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</si>
  <si>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</si>
  <si>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</si>
  <si>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</si>
  <si>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</si>
  <si>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</si>
  <si>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</si>
  <si>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</si>
  <si>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</si>
  <si>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</si>
  <si>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</si>
  <si>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</si>
  <si>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</si>
  <si>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</si>
  <si>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</si>
  <si>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</si>
  <si>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</si>
  <si>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</si>
  <si>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</si>
  <si>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</si>
  <si>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</si>
  <si>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</si>
  <si>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</si>
  <si>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</si>
  <si>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</si>
  <si>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</si>
  <si>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</si>
  <si>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</si>
  <si>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</si>
  <si>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</si>
  <si>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</si>
  <si>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</si>
  <si>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</si>
  <si>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</si>
  <si>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</si>
  <si>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</si>
  <si>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</si>
  <si>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</si>
  <si>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</si>
  <si>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</si>
  <si>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</si>
  <si>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</si>
  <si>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</si>
  <si>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</si>
  <si>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</si>
  <si>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</si>
  <si>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</si>
  <si>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</si>
  <si>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</si>
  <si>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</si>
  <si>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</si>
  <si>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</si>
  <si>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</si>
  <si>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</si>
  <si>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</si>
  <si>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</si>
  <si>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</si>
  <si>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</si>
  <si>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</si>
  <si>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</si>
  <si>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</si>
  <si>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</si>
  <si>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</si>
  <si>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</si>
  <si>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</si>
  <si>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</si>
  <si>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</si>
  <si>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</si>
  <si>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</si>
  <si>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</si>
  <si>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</si>
  <si>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</si>
  <si>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</si>
  <si>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</si>
  <si>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</si>
  <si>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</si>
  <si>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</si>
  <si>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</si>
  <si>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</si>
  <si>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</si>
  <si>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</si>
  <si>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</si>
  <si>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</si>
  <si>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</si>
  <si>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</si>
  <si>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</si>
  <si>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</si>
  <si>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</si>
  <si>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</si>
  <si>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</si>
  <si>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</si>
  <si>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</si>
  <si>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</si>
  <si>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</si>
  <si>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</si>
  <si>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</si>
  <si>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</si>
  <si>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</si>
  <si>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</si>
  <si>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</si>
  <si>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</si>
  <si>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</si>
  <si>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</si>
  <si>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</si>
  <si>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</si>
  <si>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</si>
  <si>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</si>
  <si>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</si>
  <si>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</si>
  <si>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</si>
  <si>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</si>
  <si>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</si>
  <si>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</si>
  <si>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</si>
  <si>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</si>
  <si>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</si>
  <si>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</si>
  <si>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</si>
  <si>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</si>
  <si>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</si>
  <si>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</si>
  <si>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</si>
  <si>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</si>
  <si>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</si>
  <si>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</si>
  <si>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</si>
  <si>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</si>
  <si>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</si>
  <si>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</si>
  <si>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</si>
  <si>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</si>
  <si>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</si>
  <si>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</si>
  <si>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</si>
  <si>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</si>
  <si>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</si>
  <si>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</si>
  <si>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</si>
  <si>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</si>
  <si>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</si>
  <si>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</si>
  <si>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</si>
  <si>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</si>
  <si>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</si>
  <si>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</si>
  <si>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</si>
  <si>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</si>
  <si>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</si>
  <si>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</si>
  <si>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</si>
  <si>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</si>
  <si>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</si>
  <si>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</si>
  <si>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</si>
  <si>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</si>
  <si>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</si>
  <si>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</si>
  <si>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</si>
  <si>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</si>
  <si>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</si>
  <si>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</si>
  <si>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</si>
  <si>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</si>
  <si>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</si>
  <si>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</si>
  <si>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</si>
  <si>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</si>
  <si>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</si>
  <si>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</si>
  <si>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</si>
  <si>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</si>
  <si>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</si>
  <si>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</si>
  <si>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</si>
  <si>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</si>
  <si>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</si>
  <si>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</si>
  <si>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</si>
  <si>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</si>
  <si>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</si>
  <si>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</si>
  <si>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</si>
  <si>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</si>
  <si>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</si>
  <si>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</si>
  <si>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</si>
  <si>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</si>
  <si>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</si>
  <si>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</si>
  <si>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</si>
  <si>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</si>
  <si>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</si>
  <si>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</si>
  <si>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</si>
  <si>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</si>
  <si>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</si>
  <si>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</si>
  <si>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</si>
  <si>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</si>
  <si>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</si>
  <si>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</si>
  <si>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</si>
  <si>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</si>
  <si>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</si>
  <si>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</si>
  <si>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</si>
  <si>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</si>
  <si>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</si>
  <si>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</si>
  <si>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</si>
  <si>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</si>
  <si>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</si>
  <si>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</si>
  <si>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</si>
  <si>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</si>
  <si>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</si>
  <si>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</si>
  <si>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</si>
  <si>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</si>
  <si>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</si>
  <si>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</si>
  <si>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</si>
  <si>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</si>
  <si>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</si>
  <si>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</si>
  <si>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</si>
  <si>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</si>
  <si>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</si>
  <si>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</si>
  <si>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</si>
  <si>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</si>
  <si>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</si>
  <si>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</si>
  <si>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</si>
  <si>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</si>
  <si>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</si>
  <si>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</si>
  <si>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</si>
  <si>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</si>
  <si>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</si>
  <si>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</si>
  <si>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</si>
  <si>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</si>
  <si>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</si>
  <si>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</si>
  <si>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</si>
  <si>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</si>
  <si>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</si>
  <si>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</si>
  <si>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</si>
  <si>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</si>
  <si>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</si>
  <si>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</si>
  <si>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</si>
  <si>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</si>
  <si>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</si>
  <si>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</si>
  <si>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</si>
  <si>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</si>
  <si>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</si>
  <si>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</si>
  <si>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</si>
  <si>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</si>
  <si>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</si>
  <si>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</si>
  <si>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</si>
  <si>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</si>
  <si>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</si>
  <si>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</si>
  <si>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</si>
  <si>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</si>
  <si>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</si>
  <si>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</si>
  <si>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</si>
  <si>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</si>
  <si>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</si>
  <si>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</si>
  <si>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</si>
  <si>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</si>
  <si>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</si>
  <si>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</si>
  <si>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</si>
  <si>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</si>
  <si>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</si>
  <si>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</si>
  <si>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</si>
  <si>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</si>
  <si>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</si>
  <si>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</si>
  <si>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</si>
  <si>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</si>
  <si>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</si>
  <si>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</si>
  <si>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</si>
  <si>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</si>
  <si>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</si>
  <si>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</si>
  <si>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</si>
  <si>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</si>
  <si>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</si>
  <si>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</si>
  <si>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</si>
  <si>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</si>
  <si>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</si>
  <si>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</si>
  <si>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</si>
  <si>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</si>
  <si>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</si>
  <si>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</si>
  <si>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</si>
  <si>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</si>
  <si>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</si>
  <si>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</si>
  <si>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</si>
  <si>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</si>
  <si>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</si>
  <si>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</si>
  <si>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</si>
  <si>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</si>
  <si>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</si>
  <si>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</si>
  <si>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</si>
  <si>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</si>
  <si>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</si>
  <si>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</si>
  <si>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</si>
  <si>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</si>
  <si>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</si>
  <si>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</si>
  <si>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</si>
  <si>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</si>
  <si>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</si>
  <si>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</si>
  <si>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</si>
  <si>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</si>
  <si>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</si>
  <si>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</si>
  <si>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</si>
  <si>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</si>
  <si>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</si>
  <si>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</si>
  <si>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</si>
  <si>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</si>
  <si>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</si>
  <si>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</si>
  <si>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</si>
  <si>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</si>
  <si>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</si>
  <si>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</si>
  <si>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</si>
  <si>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</si>
  <si>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</si>
  <si>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</si>
  <si>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</si>
  <si>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</si>
  <si>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</si>
  <si>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</si>
  <si>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</si>
  <si>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</si>
  <si>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</si>
  <si>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</si>
  <si>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</si>
  <si>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</si>
  <si>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</si>
  <si>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</si>
  <si>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</si>
  <si>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</si>
  <si>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</si>
  <si>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</si>
  <si>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</si>
  <si>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</si>
  <si>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</si>
  <si>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</si>
  <si>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</si>
  <si>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</si>
  <si>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</si>
  <si>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</si>
  <si>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</si>
  <si>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</si>
  <si>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</si>
  <si>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</si>
  <si>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</si>
  <si>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</si>
  <si>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</si>
  <si>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</si>
  <si>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</si>
  <si>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</si>
  <si>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</si>
  <si>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</si>
  <si>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</si>
  <si>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</si>
  <si>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</si>
  <si>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</si>
  <si>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</si>
  <si>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</si>
  <si>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</si>
  <si>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</si>
  <si>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</si>
  <si>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</si>
  <si>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</si>
  <si>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</si>
  <si>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</si>
  <si>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</si>
  <si>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</si>
  <si>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</si>
  <si>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</si>
  <si>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</si>
  <si>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</si>
  <si>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</si>
  <si>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</si>
  <si>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</si>
  <si>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</si>
  <si>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</si>
  <si>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</si>
  <si>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</si>
  <si>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</si>
  <si>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</si>
  <si>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</si>
  <si>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</si>
  <si>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</si>
  <si>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</si>
  <si>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</si>
  <si>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</si>
  <si>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</si>
  <si>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</si>
  <si>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</si>
  <si>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</si>
  <si>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</si>
  <si>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</si>
  <si>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</si>
  <si>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</si>
  <si>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</si>
  <si>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</si>
  <si>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</si>
  <si>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</si>
  <si>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</si>
  <si>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</si>
  <si>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</si>
  <si>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</si>
  <si>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</si>
  <si>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</si>
  <si>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</si>
  <si>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</si>
  <si>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</si>
  <si>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</si>
  <si>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</si>
  <si>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</si>
  <si>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</si>
  <si>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</si>
  <si>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</si>
  <si>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</si>
  <si>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</si>
  <si>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</si>
  <si>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</si>
  <si>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</si>
  <si>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</si>
  <si>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</si>
  <si>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</si>
  <si>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</si>
  <si>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</si>
  <si>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</si>
  <si>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</si>
  <si>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</si>
  <si>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</si>
  <si>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</si>
  <si>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</si>
  <si>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</si>
  <si>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</si>
  <si>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</si>
  <si>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</si>
  <si>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</si>
  <si>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</si>
  <si>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</si>
  <si>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</si>
  <si>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</si>
  <si>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</si>
  <si>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</si>
  <si>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</si>
  <si>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</si>
  <si>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</si>
  <si>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</si>
  <si>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</si>
  <si>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</si>
  <si>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</si>
  <si>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</si>
  <si>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</si>
  <si>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</si>
  <si>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</si>
  <si>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</si>
  <si>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</si>
  <si>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</si>
  <si>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</si>
  <si>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</si>
  <si>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</si>
  <si>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</si>
  <si>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</si>
  <si>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</si>
  <si>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</si>
  <si>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</si>
  <si>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</si>
  <si>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</si>
  <si>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</si>
  <si>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</si>
  <si>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</si>
  <si>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</si>
  <si>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</si>
  <si>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</si>
  <si>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</si>
  <si>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</si>
  <si>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</si>
  <si>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</si>
  <si>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</si>
  <si>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</si>
  <si>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</si>
  <si>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</si>
  <si>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</si>
  <si>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</si>
  <si>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</si>
  <si>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</si>
  <si>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</si>
  <si>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</si>
  <si>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</si>
  <si>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</si>
  <si>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</si>
  <si>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</si>
  <si>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</si>
  <si>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</si>
  <si>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</si>
  <si>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</si>
  <si>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</si>
  <si>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</si>
  <si>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</si>
  <si>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</si>
  <si>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</si>
  <si>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</si>
  <si>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</si>
  <si>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</si>
  <si>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</si>
  <si>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</si>
  <si>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</si>
  <si>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</si>
  <si>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</si>
  <si>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</si>
  <si>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</si>
  <si>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</si>
  <si>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</si>
  <si>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</si>
  <si>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</si>
  <si>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</si>
  <si>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</si>
  <si>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</si>
  <si>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</si>
  <si>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</si>
  <si>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</si>
  <si>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</si>
  <si>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</si>
  <si>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</si>
  <si>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</si>
  <si>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</si>
  <si>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</si>
  <si>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</si>
  <si>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</si>
  <si>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</si>
  <si>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</si>
  <si>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</si>
  <si>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</si>
  <si>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</si>
  <si>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</si>
  <si>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</si>
  <si>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</si>
  <si>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</si>
  <si>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</si>
  <si>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</si>
  <si>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</si>
  <si>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</si>
  <si>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</si>
  <si>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</si>
  <si>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</si>
  <si>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</si>
  <si>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</si>
  <si>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</si>
  <si>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</si>
  <si>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</si>
  <si>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</si>
  <si>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</si>
  <si>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</si>
  <si>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</si>
  <si>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</si>
  <si>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</si>
  <si>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</si>
  <si>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</si>
  <si>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</si>
  <si>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</si>
  <si>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</si>
  <si>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</si>
  <si>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</si>
  <si>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</si>
  <si>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</si>
  <si>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</si>
  <si>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</si>
  <si>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</si>
  <si>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</si>
  <si>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</si>
  <si>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</si>
  <si>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</si>
  <si>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</si>
  <si>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</si>
  <si>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</si>
  <si>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</si>
  <si>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</si>
  <si>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</si>
  <si>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</si>
  <si>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</si>
  <si>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</si>
  <si>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</si>
  <si>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</si>
  <si>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</si>
  <si>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</si>
  <si>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</si>
  <si>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</si>
  <si>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</si>
  <si>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</si>
  <si>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</si>
  <si>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</si>
  <si>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</si>
  <si>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</si>
  <si>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</si>
  <si>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</si>
  <si>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</si>
  <si>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</si>
  <si>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</si>
  <si>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</si>
  <si>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</si>
  <si>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</si>
  <si>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</si>
  <si>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</si>
  <si>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</si>
  <si>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</si>
  <si>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</si>
  <si>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</si>
  <si>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</si>
  <si>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</si>
  <si>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</si>
  <si>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</si>
  <si>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</si>
  <si>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</si>
  <si>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</si>
  <si>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</si>
  <si>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</si>
  <si>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</si>
  <si>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</si>
  <si>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</si>
  <si>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</si>
  <si>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</si>
  <si>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</si>
  <si>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</si>
  <si>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</si>
  <si>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</si>
  <si>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</si>
  <si>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</si>
  <si>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</si>
  <si>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</si>
  <si>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</si>
  <si>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</si>
  <si>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</si>
  <si>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</si>
  <si>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</si>
  <si>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</si>
  <si>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</si>
  <si>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</si>
  <si>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</si>
  <si>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</si>
  <si>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</si>
  <si>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</si>
  <si>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</si>
  <si>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</si>
  <si>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</si>
  <si>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</si>
  <si>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</si>
  <si>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</si>
  <si>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</si>
  <si>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</si>
  <si>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</si>
  <si>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</si>
  <si>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</si>
  <si>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</si>
  <si>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</si>
  <si>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</si>
  <si>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</si>
  <si>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</si>
  <si>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</si>
  <si>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</si>
  <si>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</si>
  <si>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</si>
  <si>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</si>
  <si>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</si>
  <si>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</si>
  <si>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</si>
  <si>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</si>
  <si>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</si>
  <si>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</si>
  <si>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</si>
  <si>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</si>
  <si>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</si>
  <si>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</si>
  <si>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</si>
  <si>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</si>
  <si>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</si>
  <si>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</si>
  <si>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</si>
  <si>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</si>
  <si>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</si>
  <si>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</si>
  <si>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</si>
  <si>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</si>
  <si>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</si>
  <si>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</si>
  <si>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</si>
  <si>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</si>
  <si>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</si>
  <si>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</si>
  <si>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</si>
  <si>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</si>
  <si>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</si>
  <si>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</si>
  <si>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</si>
  <si>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</si>
  <si>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</si>
  <si>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</si>
  <si>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</si>
  <si>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</si>
  <si>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</si>
  <si>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</si>
  <si>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</si>
  <si>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</si>
  <si>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</si>
  <si>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</si>
  <si>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</si>
  <si>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</si>
  <si>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</si>
  <si>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</si>
  <si>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</si>
  <si>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</si>
  <si>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</si>
  <si>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</si>
  <si>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</si>
  <si>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</si>
  <si>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</si>
  <si>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</si>
  <si>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</si>
  <si>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</si>
  <si>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</si>
  <si>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</si>
  <si>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</si>
  <si>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</si>
  <si>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</si>
  <si>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</si>
  <si>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</si>
  <si>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</si>
  <si>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</si>
  <si>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</si>
  <si>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</si>
  <si>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</si>
  <si>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</si>
  <si>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</si>
  <si>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</si>
  <si>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</si>
  <si>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</si>
  <si>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</si>
  <si>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</si>
  <si>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</si>
  <si>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</si>
  <si>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</si>
  <si>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</si>
  <si>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</si>
  <si>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</si>
  <si>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</si>
  <si>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</si>
  <si>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</si>
  <si>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</si>
  <si>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</si>
  <si>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</si>
  <si>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</si>
  <si>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</si>
  <si>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</si>
  <si>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</si>
  <si>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</si>
  <si>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</si>
  <si>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</si>
  <si>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</si>
  <si>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</si>
  <si>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</si>
  <si>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</si>
  <si>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</si>
  <si>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</si>
  <si>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</si>
  <si>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</si>
  <si>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</si>
  <si>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</si>
  <si>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</si>
  <si>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</si>
  <si>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</si>
  <si>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</si>
  <si>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</si>
  <si>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</si>
  <si>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</si>
  <si>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</si>
  <si>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</si>
  <si>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</si>
  <si>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</si>
  <si>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</si>
  <si>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</si>
  <si>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</si>
  <si>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</si>
  <si>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</si>
  <si>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</si>
  <si>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</si>
  <si>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</si>
  <si>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</si>
  <si>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</si>
  <si>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</si>
  <si>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</si>
  <si>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</si>
  <si>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</si>
  <si>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</si>
  <si>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</si>
  <si>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</si>
  <si>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</si>
  <si>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</si>
  <si>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</si>
  <si>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</si>
  <si>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</si>
  <si>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</si>
  <si>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</si>
  <si>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</si>
  <si>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</si>
  <si>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</si>
  <si>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</si>
  <si>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</si>
  <si>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</si>
  <si>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</si>
  <si>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</si>
  <si>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</si>
  <si>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</si>
  <si>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</si>
  <si>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</si>
  <si>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</si>
  <si>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</si>
  <si>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</si>
  <si>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</si>
  <si>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</si>
  <si>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</si>
  <si>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</si>
  <si>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</si>
  <si>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</si>
  <si>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</si>
  <si>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</si>
  <si>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</si>
  <si>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</si>
  <si>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</si>
  <si>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</si>
  <si>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</si>
  <si>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</si>
  <si>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</si>
  <si>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</si>
  <si>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</si>
  <si>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</si>
  <si>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</si>
  <si>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</si>
  <si>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</si>
  <si>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</si>
  <si>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</si>
  <si>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</si>
  <si>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</si>
  <si>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</si>
  <si>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</si>
  <si>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</si>
  <si>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</si>
  <si>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</si>
  <si>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</si>
  <si>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</si>
  <si>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</si>
  <si>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</si>
  <si>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</si>
  <si>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</si>
  <si>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</si>
  <si>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</si>
  <si>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</si>
  <si>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</si>
  <si>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</si>
  <si>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</si>
  <si>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</si>
  <si>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</si>
  <si>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</si>
  <si>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</si>
  <si>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</si>
  <si>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</si>
  <si>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</si>
  <si>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</si>
  <si>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</si>
  <si>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</si>
  <si>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</si>
  <si>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</si>
  <si>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</si>
  <si>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</si>
  <si>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</si>
  <si>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</si>
  <si>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</si>
  <si>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</si>
  <si>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</si>
  <si>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</si>
  <si>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</si>
  <si>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</si>
  <si>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</si>
  <si>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</si>
  <si>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</si>
  <si>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</si>
  <si>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</si>
  <si>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</si>
  <si>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</si>
  <si>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</si>
  <si>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</si>
  <si>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</si>
  <si>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</si>
  <si>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</si>
  <si>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</si>
  <si>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</si>
  <si>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</si>
  <si>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</si>
  <si>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</si>
  <si>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</si>
  <si>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</si>
  <si>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</si>
  <si>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</si>
  <si>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</si>
  <si>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</si>
  <si>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</si>
  <si>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</si>
  <si>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</si>
  <si>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</si>
  <si>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</si>
  <si>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</si>
  <si>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</si>
  <si>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</si>
  <si>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</si>
  <si>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</si>
  <si>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</si>
  <si>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</si>
  <si>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</si>
  <si>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</si>
  <si>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</si>
  <si>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</si>
  <si>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</si>
  <si>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</si>
  <si>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</si>
  <si>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</si>
  <si>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</si>
  <si>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</si>
  <si>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</si>
  <si>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</si>
  <si>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</si>
  <si>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</si>
  <si>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</si>
  <si>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</si>
  <si>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</si>
  <si>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</si>
  <si>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</si>
  <si>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</si>
  <si>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</si>
  <si>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</si>
  <si>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</si>
  <si>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</si>
  <si>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</si>
  <si>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</si>
  <si>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</si>
  <si>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</si>
  <si>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</si>
  <si>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</si>
  <si>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</si>
  <si>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</si>
  <si>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</si>
  <si>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</si>
  <si>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</si>
  <si>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</si>
  <si>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</si>
  <si>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</si>
  <si>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</si>
  <si>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</si>
  <si>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</si>
  <si>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</si>
  <si>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</si>
  <si>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</si>
  <si>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</si>
  <si>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</si>
  <si>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</si>
  <si>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</si>
  <si>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</si>
  <si>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</si>
  <si>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</si>
  <si>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</si>
  <si>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</si>
  <si>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</si>
  <si>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</si>
  <si>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</si>
  <si>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</si>
  <si>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</si>
  <si>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</si>
  <si>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</si>
  <si>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</si>
  <si>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</si>
  <si>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</si>
  <si>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</si>
  <si>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</si>
  <si>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</si>
  <si>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</si>
  <si>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</si>
  <si>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</si>
  <si>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</si>
  <si>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</si>
  <si>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</si>
  <si>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</si>
  <si>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</si>
  <si>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</si>
  <si>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</si>
  <si>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</si>
  <si>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</si>
  <si>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</si>
  <si>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</si>
  <si>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</si>
  <si>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</si>
  <si>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</si>
  <si>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</si>
  <si>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</si>
  <si>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</si>
  <si>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</si>
  <si>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</si>
  <si>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</si>
  <si>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</si>
  <si>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</si>
  <si>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</si>
  <si>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</si>
  <si>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</si>
  <si>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</si>
  <si>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</si>
  <si>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</si>
  <si>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</si>
  <si>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</si>
  <si>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</si>
  <si>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</si>
  <si>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</si>
  <si>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</si>
  <si>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</si>
  <si>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</si>
  <si>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</si>
  <si>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</si>
  <si>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</si>
  <si>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</si>
  <si>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</si>
  <si>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</si>
  <si>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</si>
  <si>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</si>
  <si>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</si>
  <si>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</si>
  <si>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</si>
  <si>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</si>
  <si>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</si>
  <si>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</si>
  <si>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</si>
  <si>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</si>
  <si>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</si>
  <si>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</si>
  <si>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</si>
  <si>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</si>
  <si>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</si>
  <si>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</si>
  <si>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</si>
  <si>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</si>
  <si>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</si>
  <si>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</si>
  <si>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</si>
  <si>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</si>
  <si>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</si>
  <si>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</si>
  <si>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</si>
  <si>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</si>
  <si>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</si>
  <si>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</si>
  <si>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</si>
  <si>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</si>
  <si>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</si>
  <si>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</si>
  <si>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</si>
  <si>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</si>
  <si>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</si>
  <si>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</si>
  <si>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</si>
  <si>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</si>
  <si>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</si>
  <si>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</si>
  <si>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</si>
  <si>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</si>
  <si>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</si>
  <si>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</si>
  <si>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</si>
  <si>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</si>
  <si>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</si>
  <si>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</si>
  <si>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</si>
  <si>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</si>
  <si>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</si>
  <si>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</si>
  <si>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</si>
  <si>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</si>
  <si>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</si>
  <si>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</si>
  <si>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</si>
  <si>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</si>
  <si>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</si>
  <si>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</si>
  <si>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</si>
  <si>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</si>
  <si>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</si>
  <si>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</si>
  <si>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</si>
  <si>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</si>
  <si>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</si>
  <si>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</si>
  <si>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</si>
  <si>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</si>
  <si>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</si>
  <si>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</si>
  <si>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</si>
  <si>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</si>
  <si>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</si>
  <si>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</si>
  <si>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</si>
  <si>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</si>
  <si>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</si>
  <si>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</si>
  <si>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</si>
  <si>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</si>
  <si>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</si>
  <si>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</si>
  <si>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</si>
  <si>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</si>
  <si>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</si>
  <si>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</si>
  <si>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</si>
  <si>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</si>
  <si>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</si>
  <si>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</si>
  <si>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</si>
  <si>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</si>
  <si>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</si>
  <si>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</si>
  <si>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</si>
  <si>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</si>
  <si>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</si>
  <si>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</si>
  <si>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</si>
  <si>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</si>
  <si>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</si>
  <si>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</si>
  <si>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</si>
  <si>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</si>
  <si>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</si>
  <si>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</si>
  <si>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</si>
  <si>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</si>
  <si>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</si>
  <si>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</si>
  <si>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</si>
  <si>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</si>
  <si>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</si>
  <si>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</si>
  <si>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</si>
  <si>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</si>
  <si>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</si>
  <si>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</si>
  <si>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</si>
  <si>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</si>
  <si>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</si>
  <si>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</si>
  <si>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</si>
  <si>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</si>
  <si>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</si>
  <si>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</si>
  <si>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</si>
  <si>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</si>
  <si>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</si>
  <si>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</si>
  <si>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</si>
  <si>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</si>
  <si>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</si>
  <si>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</si>
  <si>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</si>
  <si>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</si>
  <si>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</si>
  <si>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</si>
  <si>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</si>
  <si>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</si>
  <si>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</si>
  <si>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</si>
  <si>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</si>
  <si>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</si>
  <si>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</si>
  <si>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</si>
  <si>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</si>
  <si>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</si>
  <si>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</si>
  <si>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</si>
  <si>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</si>
  <si>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</si>
  <si>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</si>
  <si>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</si>
  <si>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</si>
  <si>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</si>
  <si>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</si>
  <si>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</si>
  <si>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</si>
  <si>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</si>
  <si>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</si>
  <si>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</si>
  <si>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</si>
  <si>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</si>
  <si>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</si>
  <si>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</si>
  <si>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</si>
  <si>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</si>
  <si>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</si>
  <si>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</si>
  <si>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</si>
  <si>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</si>
  <si>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</si>
  <si>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</si>
  <si>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</si>
  <si>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</si>
  <si>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</si>
  <si>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</si>
  <si>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</si>
  <si>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</si>
  <si>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</si>
  <si>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</si>
  <si>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</si>
  <si>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</si>
  <si>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</si>
  <si>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</si>
  <si>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</si>
  <si>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</si>
  <si>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</si>
  <si>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</si>
  <si>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</si>
  <si>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</si>
  <si>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</si>
  <si>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</si>
  <si>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</si>
  <si>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</si>
  <si>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</si>
  <si>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</si>
  <si>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</si>
  <si>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</si>
  <si>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</si>
  <si>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</si>
  <si>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</si>
  <si>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</si>
  <si>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</si>
  <si>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</si>
  <si>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</si>
  <si>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</si>
  <si>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</si>
  <si>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</si>
  <si>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</si>
  <si>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</si>
  <si>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</si>
  <si>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</si>
  <si>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</si>
  <si>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</si>
  <si>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</si>
  <si>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</si>
  <si>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</si>
  <si>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</si>
  <si>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</si>
  <si>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</si>
  <si>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</si>
  <si>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</si>
  <si>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</si>
  <si>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</si>
  <si>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</si>
  <si>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</si>
  <si>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</si>
  <si>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</si>
  <si>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</si>
  <si>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</si>
  <si>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</si>
  <si>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</si>
  <si>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</si>
  <si>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</si>
  <si>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</si>
  <si>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</si>
  <si>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</si>
  <si>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</si>
  <si>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</si>
  <si>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</si>
  <si>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</si>
  <si>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</si>
  <si>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</si>
  <si>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</si>
  <si>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</si>
  <si>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</si>
  <si>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</si>
  <si>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</si>
  <si>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</si>
  <si>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</si>
  <si>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</si>
  <si>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</si>
  <si>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</si>
  <si>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</si>
  <si>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</si>
  <si>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</si>
  <si>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</si>
  <si>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</si>
  <si>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</si>
  <si>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</si>
  <si>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</si>
  <si>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</si>
  <si>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</si>
  <si>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</si>
  <si>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</si>
  <si>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</si>
  <si>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</si>
  <si>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</si>
  <si>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</si>
  <si>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</si>
  <si>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</si>
  <si>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</si>
  <si>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</si>
  <si>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</si>
  <si>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</si>
  <si>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</si>
  <si>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</si>
  <si>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</si>
  <si>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</si>
  <si>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</si>
  <si>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</si>
  <si>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</si>
  <si>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</si>
  <si>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</si>
  <si>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</si>
  <si>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</si>
  <si>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</si>
  <si>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</si>
  <si>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</si>
  <si>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</si>
  <si>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</si>
  <si>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</si>
  <si>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</si>
  <si>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</si>
  <si>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</si>
  <si>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</si>
  <si>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</si>
  <si>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</si>
  <si>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</si>
  <si>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</si>
  <si>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</si>
  <si>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</si>
  <si>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</si>
  <si>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</si>
  <si>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</si>
  <si>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</si>
  <si>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</si>
  <si>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</si>
  <si>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</si>
  <si>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</si>
  <si>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</si>
  <si>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</si>
  <si>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</si>
  <si>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</si>
  <si>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</si>
  <si>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</si>
  <si>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</si>
  <si>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</si>
  <si>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</si>
  <si>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</si>
  <si>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</si>
  <si>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</si>
  <si>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</si>
  <si>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</si>
  <si>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</si>
  <si>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</si>
  <si>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</si>
  <si>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</si>
  <si>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</si>
  <si>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</si>
  <si>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</si>
  <si>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</si>
  <si>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</si>
  <si>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</si>
  <si>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</si>
  <si>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</si>
  <si>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</si>
  <si>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</si>
  <si>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</si>
  <si>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</si>
  <si>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</si>
  <si>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</si>
  <si>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</si>
  <si>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</si>
  <si>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</si>
  <si>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</si>
  <si>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</si>
  <si>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</si>
  <si>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</si>
  <si>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</si>
  <si>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</si>
  <si>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</si>
  <si>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</si>
  <si>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</si>
  <si>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</si>
  <si>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</si>
  <si>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</si>
  <si>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</si>
  <si>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</si>
  <si>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</si>
  <si>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</si>
  <si>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</si>
  <si>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</si>
  <si>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</si>
  <si>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</si>
  <si>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</si>
  <si>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</si>
  <si>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</si>
  <si>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</si>
  <si>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</si>
  <si>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</si>
  <si>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</si>
  <si>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</si>
  <si>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</si>
  <si>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</si>
  <si>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</si>
  <si>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</si>
  <si>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</si>
  <si>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</si>
  <si>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</si>
  <si>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</si>
  <si>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</si>
  <si>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</si>
  <si>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</si>
  <si>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</si>
  <si>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</si>
  <si>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</si>
  <si>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</si>
  <si>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</si>
  <si>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</si>
  <si>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</si>
  <si>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</si>
  <si>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</si>
  <si>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</si>
  <si>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</si>
  <si>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</si>
  <si>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</si>
  <si>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</si>
  <si>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</si>
  <si>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</si>
  <si>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</si>
  <si>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</si>
  <si>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</si>
  <si>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</si>
  <si>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</si>
  <si>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</si>
  <si>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</si>
  <si>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</si>
  <si>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</si>
  <si>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</si>
  <si>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</si>
  <si>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</si>
  <si>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</si>
  <si>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</si>
  <si>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</si>
  <si>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</si>
  <si>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</si>
  <si>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</si>
  <si>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</si>
  <si>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</si>
  <si>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</si>
  <si>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</si>
  <si>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</si>
  <si>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</si>
  <si>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</si>
  <si>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</si>
  <si>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</si>
  <si>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</si>
  <si>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</si>
  <si>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</si>
  <si>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</si>
  <si>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</si>
  <si>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</si>
  <si>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</si>
  <si>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</si>
  <si>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</si>
  <si>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</si>
  <si>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</si>
  <si>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</si>
  <si>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</si>
  <si>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</si>
  <si>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</si>
  <si>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</si>
  <si>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</si>
  <si>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</si>
  <si>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</si>
  <si>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</si>
  <si>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</si>
  <si>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</si>
  <si>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</si>
  <si>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</si>
  <si>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</si>
  <si>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</si>
  <si>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</si>
  <si>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</si>
  <si>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</si>
  <si>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</si>
  <si>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</si>
  <si>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</si>
  <si>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</si>
  <si>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</si>
  <si>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</si>
  <si>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</si>
  <si>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</si>
  <si>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</si>
  <si>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</si>
  <si>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</si>
  <si>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</si>
  <si>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</si>
  <si>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</si>
  <si>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</si>
  <si>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</si>
  <si>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</si>
  <si>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</si>
  <si>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</si>
  <si>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</si>
  <si>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</si>
  <si>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</si>
  <si>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</si>
  <si>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</si>
  <si>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</si>
  <si>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</si>
  <si>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</si>
  <si>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</si>
  <si>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</si>
  <si>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</si>
  <si>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</si>
  <si>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</si>
  <si>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</si>
  <si>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</si>
  <si>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</si>
  <si>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</si>
  <si>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</si>
  <si>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</si>
  <si>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</si>
  <si>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</si>
  <si>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</si>
  <si>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</si>
  <si>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</si>
  <si>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</si>
  <si>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</si>
  <si>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</si>
  <si>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</si>
  <si>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</si>
  <si>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</si>
  <si>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</si>
  <si>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</si>
  <si>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</si>
  <si>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</si>
  <si>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</si>
  <si>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</si>
  <si>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</si>
  <si>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</si>
  <si>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</si>
  <si>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</si>
  <si>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</si>
  <si>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</si>
  <si>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</si>
  <si>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</si>
  <si>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</si>
  <si>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</si>
  <si>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</si>
  <si>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</si>
  <si>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</si>
  <si>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</si>
  <si>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</si>
  <si>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</si>
  <si>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</si>
  <si>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</si>
  <si>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</si>
  <si>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</si>
  <si>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</si>
  <si>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</si>
  <si>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</si>
  <si>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</si>
  <si>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</si>
  <si>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</si>
  <si>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</si>
  <si>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</si>
  <si>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</si>
  <si>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</si>
  <si>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</si>
  <si>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</si>
  <si>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</si>
  <si>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</si>
  <si>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</si>
  <si>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</si>
  <si>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</si>
  <si>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</si>
  <si>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</si>
  <si>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</si>
  <si>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</si>
  <si>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</si>
  <si>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</si>
  <si>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</si>
  <si>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</si>
  <si>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</si>
  <si>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</si>
  <si>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</si>
  <si>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</si>
  <si>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</si>
  <si>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</si>
  <si>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</si>
  <si>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</si>
  <si>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</si>
  <si>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</si>
  <si>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</si>
  <si>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</si>
  <si>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</si>
  <si>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</si>
  <si>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</si>
  <si>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</si>
  <si>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</si>
  <si>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</si>
  <si>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</si>
  <si>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</si>
  <si>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</si>
  <si>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</si>
  <si>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</si>
  <si>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</si>
  <si>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</si>
  <si>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</si>
  <si>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</si>
  <si>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</si>
  <si>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</si>
  <si>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</si>
  <si>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</si>
  <si>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</si>
  <si>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</si>
  <si>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</si>
  <si>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</si>
  <si>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</si>
  <si>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</si>
  <si>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</si>
  <si>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</si>
  <si>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</si>
  <si>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</si>
  <si>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</si>
  <si>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</si>
  <si>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</si>
  <si>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</si>
  <si>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</si>
  <si>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</si>
  <si>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</si>
  <si>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</si>
  <si>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</si>
  <si>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</si>
  <si>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</si>
  <si>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</si>
  <si>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</si>
  <si>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</si>
  <si>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</si>
  <si>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</si>
  <si>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</si>
  <si>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</si>
  <si>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</si>
  <si>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</si>
  <si>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</si>
  <si>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</si>
  <si>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</si>
  <si>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</si>
  <si>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</si>
  <si>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</si>
  <si>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</si>
  <si>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</si>
  <si>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</si>
  <si>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</si>
  <si>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</si>
  <si>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</si>
  <si>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</si>
  <si>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</si>
  <si>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</si>
  <si>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</si>
  <si>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</si>
  <si>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</si>
  <si>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</si>
  <si>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</si>
  <si>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</si>
  <si>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</si>
  <si>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</si>
  <si>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</si>
  <si>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</si>
  <si>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</si>
  <si>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</si>
  <si>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</si>
  <si>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</si>
  <si>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</si>
  <si>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</si>
  <si>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</si>
  <si>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</si>
  <si>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</si>
  <si>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</si>
  <si>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</si>
  <si>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</si>
  <si>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</si>
  <si>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</si>
  <si>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</si>
  <si>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</si>
  <si>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</si>
  <si>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</si>
  <si>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</si>
  <si>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</si>
  <si>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</si>
  <si>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</si>
  <si>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</si>
  <si>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</si>
  <si>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</si>
  <si>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</si>
  <si>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</si>
  <si>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</si>
  <si>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</si>
  <si>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</si>
  <si>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</si>
  <si>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</si>
  <si>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</si>
  <si>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</si>
  <si>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</si>
  <si>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</si>
  <si>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</si>
  <si>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</si>
  <si>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</si>
  <si>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</si>
  <si>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</si>
  <si>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</si>
  <si>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</si>
  <si>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</si>
  <si>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</si>
  <si>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</si>
  <si>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</si>
  <si>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</si>
  <si>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</si>
  <si>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</si>
  <si>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</si>
  <si>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</si>
  <si>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</si>
  <si>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</si>
  <si>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</si>
  <si>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</si>
  <si>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</si>
  <si>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</si>
  <si>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</si>
  <si>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</si>
  <si>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</si>
  <si>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</si>
  <si>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</si>
  <si>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</si>
  <si>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</si>
  <si>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</si>
  <si>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</si>
  <si>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</si>
  <si>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</si>
  <si>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</si>
  <si>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</si>
  <si>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</si>
  <si>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</si>
  <si>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</si>
  <si>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</si>
  <si>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</si>
  <si>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</si>
  <si>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</si>
  <si>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</si>
  <si>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</si>
  <si>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</si>
  <si>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</si>
  <si>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</si>
  <si>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</si>
  <si>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</si>
  <si>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</si>
  <si>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</si>
  <si>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</si>
  <si>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</si>
  <si>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</si>
  <si>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</si>
  <si>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</si>
  <si>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</si>
  <si>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</si>
  <si>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</si>
  <si>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</si>
  <si>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</si>
  <si>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</si>
  <si>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</si>
  <si>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</si>
  <si>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</si>
  <si>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</si>
  <si>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</si>
  <si>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</si>
  <si>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</si>
  <si>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</si>
  <si>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</si>
  <si>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</si>
  <si>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</si>
  <si>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</si>
  <si>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</si>
  <si>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</si>
  <si>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</si>
  <si>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</si>
  <si>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</si>
  <si>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</si>
  <si>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</si>
  <si>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</si>
  <si>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</si>
  <si>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</si>
  <si>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</si>
  <si>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</si>
  <si>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</si>
  <si>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</si>
  <si>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</si>
  <si>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</si>
  <si>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</si>
  <si>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</si>
  <si>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</si>
  <si>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</si>
  <si>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</si>
  <si>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</si>
  <si>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</si>
  <si>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</si>
  <si>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</si>
  <si>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</si>
  <si>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</si>
  <si>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</si>
  <si>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</si>
  <si>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</si>
  <si>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</si>
  <si>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</si>
  <si>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</si>
  <si>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</si>
  <si>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</si>
  <si>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</si>
  <si>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</si>
  <si>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</si>
  <si>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</si>
  <si>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</si>
  <si>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</si>
  <si>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</si>
  <si>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</si>
  <si>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</si>
  <si>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</si>
  <si>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</si>
  <si>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</si>
  <si>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</si>
  <si>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</si>
  <si>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</si>
  <si>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</si>
  <si>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</si>
  <si>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</si>
  <si>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</si>
  <si>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</si>
  <si>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</si>
  <si>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</si>
  <si>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</si>
  <si>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</si>
  <si>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</si>
  <si>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</si>
  <si>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</si>
  <si>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</si>
  <si>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</si>
  <si>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</si>
  <si>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</si>
  <si>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</si>
  <si>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</si>
  <si>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</si>
  <si>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</si>
  <si>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</si>
  <si>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</si>
  <si>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</si>
  <si>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</si>
  <si>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</si>
  <si>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</si>
  <si>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</si>
  <si>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</si>
  <si>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</si>
  <si>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</si>
  <si>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</si>
  <si>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</si>
  <si>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</si>
  <si>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</si>
  <si>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</si>
  <si>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</si>
  <si>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</si>
  <si>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</si>
  <si>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</si>
  <si>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</si>
  <si>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</si>
  <si>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</si>
  <si>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</si>
  <si>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</si>
  <si>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</si>
  <si>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</si>
  <si>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</si>
  <si>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</si>
  <si>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</si>
  <si>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</si>
  <si>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</si>
  <si>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</si>
  <si>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</si>
  <si>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</si>
  <si>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</si>
  <si>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</si>
  <si>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</si>
  <si>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</si>
  <si>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</si>
  <si>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</si>
  <si>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</si>
  <si>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</si>
  <si>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</si>
  <si>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</si>
  <si>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</si>
  <si>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</si>
  <si>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</si>
  <si>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</si>
  <si>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</si>
  <si>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</si>
  <si>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</si>
  <si>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</si>
  <si>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</si>
  <si>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</si>
  <si>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</si>
  <si>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</si>
  <si>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</si>
  <si>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</si>
  <si>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</si>
  <si>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</si>
  <si>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</si>
  <si>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</si>
  <si>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</si>
  <si>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</si>
  <si>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</si>
  <si>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</si>
  <si>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</si>
  <si>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</si>
  <si>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</si>
  <si>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</si>
  <si>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</si>
  <si>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</si>
  <si>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</si>
  <si>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</si>
  <si>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</si>
  <si>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</si>
  <si>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</si>
  <si>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</si>
  <si>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</si>
  <si>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</si>
  <si>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</si>
  <si>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</si>
  <si>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</si>
  <si>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</si>
  <si>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</si>
  <si>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</si>
  <si>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</si>
  <si>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</si>
  <si>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</si>
  <si>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</si>
  <si>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</si>
  <si>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</si>
  <si>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</si>
  <si>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</si>
  <si>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</si>
  <si>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</si>
  <si>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</si>
  <si>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</si>
  <si>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</si>
  <si>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</si>
  <si>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</si>
  <si>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</si>
  <si>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</si>
  <si>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</si>
  <si>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</si>
  <si>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</si>
  <si>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</si>
  <si>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</si>
  <si>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</si>
  <si>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</si>
  <si>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</si>
  <si>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</si>
  <si>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</si>
  <si>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</si>
  <si>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</si>
  <si>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</si>
  <si>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</si>
  <si>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</si>
  <si>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</si>
  <si>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</si>
  <si>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</si>
  <si>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</si>
  <si>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</si>
  <si>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</si>
  <si>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</si>
  <si>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</si>
  <si>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</si>
  <si>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</si>
  <si>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</si>
  <si>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</si>
  <si>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</si>
  <si>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</si>
  <si>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</si>
  <si>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</si>
  <si>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</si>
  <si>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</si>
  <si>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</si>
  <si>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</si>
  <si>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</si>
  <si>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</si>
  <si>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</si>
  <si>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</si>
  <si>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</si>
  <si>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</si>
  <si>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</si>
  <si>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</si>
  <si>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</si>
  <si>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</si>
  <si>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</si>
  <si>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</si>
  <si>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</si>
  <si>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</si>
  <si>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</si>
  <si>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</si>
  <si>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</si>
  <si>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</si>
  <si>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</si>
  <si>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</si>
  <si>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</si>
  <si>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</si>
  <si>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</si>
  <si>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</si>
  <si>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</si>
  <si>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</si>
  <si>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</si>
  <si>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</si>
  <si>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</si>
  <si>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</si>
  <si>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</si>
  <si>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</si>
  <si>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</si>
  <si>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</si>
  <si>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</si>
  <si>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</si>
  <si>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</si>
  <si>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</si>
  <si>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</si>
  <si>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</si>
  <si>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</si>
  <si>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</si>
  <si>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</si>
  <si>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</si>
  <si>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</si>
  <si>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</si>
  <si>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</si>
  <si>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</si>
  <si>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</si>
  <si>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</si>
  <si>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</si>
  <si>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</si>
  <si>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</si>
  <si>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</si>
  <si>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</si>
  <si>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</si>
  <si>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</si>
  <si>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</si>
  <si>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</si>
  <si>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</si>
  <si>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</si>
  <si>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</si>
  <si>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</si>
  <si>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</si>
  <si>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</si>
  <si>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</si>
  <si>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</si>
  <si>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</si>
  <si>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</si>
  <si>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</si>
  <si>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</si>
  <si>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</si>
  <si>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</si>
  <si>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</si>
  <si>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</si>
  <si>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</si>
  <si>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</si>
  <si>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</si>
  <si>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</si>
  <si>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</si>
  <si>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</si>
  <si>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</si>
  <si>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</si>
  <si>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</si>
  <si>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</si>
  <si>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</si>
  <si>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</si>
  <si>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</si>
  <si>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</si>
  <si>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</si>
  <si>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</si>
  <si>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</si>
  <si>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</si>
  <si>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</si>
  <si>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</si>
  <si>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</si>
  <si>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</si>
  <si>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</si>
  <si>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</si>
  <si>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</si>
  <si>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</si>
  <si>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</si>
  <si>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</si>
  <si>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</si>
  <si>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</si>
  <si>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</si>
  <si>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</si>
  <si>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</si>
  <si>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</si>
  <si>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</si>
  <si>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</si>
  <si>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</si>
  <si>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</si>
  <si>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</si>
  <si>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</si>
  <si>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</si>
  <si>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</si>
  <si>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</si>
  <si>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</si>
  <si>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</si>
  <si>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</si>
  <si>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</si>
  <si>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</si>
  <si>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</si>
  <si>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</si>
  <si>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</si>
  <si>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</si>
  <si>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</si>
  <si>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</si>
  <si>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</si>
  <si>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</si>
  <si>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</si>
  <si>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</si>
  <si>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</si>
  <si>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</si>
  <si>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</si>
  <si>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</si>
  <si>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</si>
  <si>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</si>
  <si>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</si>
  <si>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</si>
  <si>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</si>
  <si>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</si>
  <si>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</si>
  <si>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</si>
  <si>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</si>
  <si>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</si>
  <si>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</si>
  <si>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</si>
  <si>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</si>
  <si>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</si>
  <si>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</si>
  <si>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</si>
  <si>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</si>
  <si>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</si>
  <si>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</si>
  <si>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</si>
  <si>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</si>
  <si>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</si>
  <si>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</si>
  <si>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</si>
  <si>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</si>
  <si>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</si>
  <si>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</si>
  <si>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</si>
  <si>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</si>
  <si>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</si>
  <si>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</si>
  <si>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</si>
  <si>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</si>
  <si>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</si>
  <si>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</si>
  <si>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</si>
  <si>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</si>
  <si>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</si>
  <si>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</si>
  <si>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</si>
  <si>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</si>
  <si>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</si>
  <si>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</si>
  <si>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</si>
  <si>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</si>
  <si>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</si>
  <si>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</si>
  <si>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</si>
  <si>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</si>
  <si>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</si>
  <si>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</si>
  <si>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</si>
  <si>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</si>
  <si>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</si>
  <si>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</si>
  <si>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</si>
  <si>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</si>
  <si>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</si>
  <si>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</si>
  <si>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</si>
  <si>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</si>
  <si>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</si>
  <si>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</si>
  <si>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</si>
  <si>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</si>
  <si>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</si>
  <si>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</si>
  <si>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</si>
  <si>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</si>
  <si>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</si>
  <si>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</si>
  <si>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</si>
  <si>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</si>
  <si>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</si>
  <si>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</si>
  <si>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</si>
  <si>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</si>
  <si>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</si>
  <si>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</si>
  <si>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</si>
  <si>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</si>
  <si>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</si>
  <si>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</si>
  <si>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</si>
  <si>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</si>
  <si>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</si>
  <si>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</si>
  <si>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</si>
  <si>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</si>
  <si>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</si>
  <si>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</si>
  <si>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</si>
  <si>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</si>
  <si>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</si>
  <si>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</si>
  <si>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</si>
  <si>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</si>
  <si>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</si>
  <si>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</si>
  <si>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</si>
  <si>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</si>
  <si>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</si>
  <si>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</si>
  <si>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</si>
  <si>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</si>
  <si>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</si>
  <si>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</si>
  <si>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</si>
  <si>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</si>
  <si>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</si>
  <si>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</si>
  <si>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</si>
  <si>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</si>
  <si>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</si>
  <si>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</si>
  <si>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</si>
  <si>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</si>
  <si>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</si>
  <si>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</si>
  <si>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</si>
  <si>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</si>
  <si>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</si>
  <si>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</si>
  <si>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</si>
  <si>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</si>
  <si>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</si>
  <si>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</si>
  <si>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</si>
  <si>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</si>
  <si>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</si>
  <si>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</si>
  <si>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</si>
  <si>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</si>
  <si>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</si>
  <si>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</si>
  <si>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</si>
  <si>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</si>
  <si>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</si>
  <si>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</si>
  <si>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</si>
  <si>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</si>
  <si>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</si>
  <si>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</si>
  <si>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</si>
  <si>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</si>
  <si>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</si>
  <si>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</si>
  <si>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</si>
  <si>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</si>
  <si>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</si>
  <si>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</si>
  <si>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</si>
  <si>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</si>
  <si>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</si>
  <si>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</si>
  <si>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</si>
  <si>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</si>
  <si>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</si>
  <si>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</si>
  <si>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</si>
  <si>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</si>
  <si>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</si>
  <si>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</si>
  <si>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</si>
  <si>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</si>
  <si>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</si>
  <si>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</si>
  <si>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</si>
  <si>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</si>
  <si>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</si>
  <si>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</si>
  <si>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</si>
  <si>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</si>
  <si>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</si>
  <si>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</si>
  <si>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</si>
  <si>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</si>
  <si>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</si>
  <si>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</si>
  <si>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</si>
  <si>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</si>
  <si>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</si>
  <si>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</si>
  <si>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</si>
  <si>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</si>
  <si>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</si>
  <si>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</si>
  <si>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</si>
  <si>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</si>
  <si>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</si>
  <si>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</si>
  <si>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</si>
  <si>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</si>
  <si>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</si>
  <si>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</si>
  <si>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</si>
  <si>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</si>
  <si>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</si>
  <si>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</si>
  <si>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</si>
  <si>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</si>
  <si>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</si>
  <si>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</si>
  <si>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</si>
  <si>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</si>
  <si>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</si>
  <si>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</si>
  <si>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</si>
  <si>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</si>
  <si>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</si>
  <si>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</si>
  <si>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</si>
  <si>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</si>
  <si>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</si>
  <si>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</si>
  <si>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</si>
  <si>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</si>
  <si>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</si>
  <si>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</si>
  <si>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</si>
  <si>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</si>
  <si>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</si>
  <si>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</si>
  <si>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</si>
  <si>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</si>
  <si>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</si>
  <si>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</si>
  <si>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</si>
  <si>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</si>
  <si>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</si>
  <si>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</si>
  <si>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</si>
  <si>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</si>
  <si>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</si>
  <si>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</si>
  <si>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</si>
  <si>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</si>
  <si>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</si>
  <si>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</si>
  <si>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</si>
  <si>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</si>
  <si>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</si>
  <si>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</si>
  <si>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</si>
  <si>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</si>
  <si>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</si>
  <si>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</si>
  <si>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</si>
  <si>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</si>
  <si>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</si>
  <si>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</si>
  <si>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</si>
  <si>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</si>
  <si>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</si>
  <si>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</si>
  <si>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</si>
  <si>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</si>
  <si>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</si>
  <si>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</si>
  <si>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</si>
  <si>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</si>
  <si>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</si>
  <si>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</si>
  <si>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</si>
  <si>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</si>
  <si>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</si>
  <si>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</si>
  <si>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</si>
  <si>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</si>
  <si>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</si>
  <si>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</si>
  <si>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</si>
  <si>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</si>
  <si>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</si>
  <si>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</si>
  <si>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</si>
  <si>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</si>
  <si>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</si>
  <si>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</si>
  <si>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</si>
  <si>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</si>
  <si>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</si>
  <si>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</si>
  <si>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</si>
  <si>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</si>
  <si>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</si>
  <si>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</si>
  <si>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</si>
  <si>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</si>
  <si>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</si>
  <si>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</si>
  <si>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</si>
  <si>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</si>
  <si>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</si>
  <si>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</si>
  <si>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</si>
  <si>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</si>
  <si>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</si>
  <si>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</si>
  <si>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</si>
  <si>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</si>
  <si>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</si>
  <si>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</si>
  <si>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</si>
  <si>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</si>
  <si>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</si>
  <si>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</si>
  <si>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</si>
  <si>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</si>
  <si>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</si>
  <si>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</si>
  <si>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</si>
  <si>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</si>
  <si>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</si>
  <si>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</si>
  <si>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</si>
  <si>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</si>
  <si>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</si>
  <si>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</si>
  <si>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</si>
  <si>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</si>
  <si>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</si>
  <si>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</si>
  <si>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</si>
  <si>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</si>
  <si>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</si>
  <si>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</si>
  <si>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</si>
  <si>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</si>
  <si>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</si>
  <si>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</si>
  <si>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</si>
  <si>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</si>
  <si>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</si>
  <si>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</si>
  <si>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</si>
  <si>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</si>
  <si>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</si>
  <si>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</si>
  <si>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</si>
  <si>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</si>
  <si>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</si>
  <si>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</si>
  <si>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</si>
  <si>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</si>
  <si>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</si>
  <si>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</si>
  <si>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</si>
  <si>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</si>
  <si>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</si>
  <si>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</si>
  <si>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</si>
  <si>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</si>
  <si>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</si>
  <si>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</si>
  <si>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</si>
  <si>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</si>
  <si>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</si>
  <si>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</si>
  <si>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</si>
  <si>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</si>
  <si>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</si>
  <si>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</si>
  <si>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</si>
  <si>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</si>
  <si>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</si>
  <si>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</si>
  <si>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</si>
  <si>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</si>
  <si>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</si>
  <si>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</si>
  <si>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</si>
  <si>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</si>
  <si>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</si>
  <si>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</si>
  <si>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</si>
  <si>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</si>
  <si>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</si>
  <si>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</si>
  <si>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</si>
  <si>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</si>
  <si>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</si>
  <si>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</si>
  <si>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</si>
  <si>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</si>
  <si>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</si>
  <si>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</si>
  <si>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</si>
  <si>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</si>
  <si>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</si>
  <si>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</si>
  <si>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</si>
  <si>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</si>
  <si>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</si>
  <si>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</si>
  <si>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</si>
  <si>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</si>
  <si>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</si>
  <si>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</si>
  <si>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</si>
  <si>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</si>
  <si>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</si>
  <si>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</si>
  <si>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</si>
  <si>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</si>
  <si>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</si>
  <si>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</si>
  <si>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</si>
  <si>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</si>
  <si>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</si>
  <si>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</si>
  <si>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</si>
  <si>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</si>
  <si>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</si>
  <si>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</si>
  <si>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</si>
  <si>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</si>
  <si>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</si>
  <si>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</si>
  <si>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</si>
  <si>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</si>
  <si>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</si>
  <si>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</si>
  <si>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</si>
  <si>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</si>
  <si>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</si>
  <si>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</si>
  <si>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</si>
  <si>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</si>
  <si>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</si>
  <si>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</si>
  <si>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</si>
  <si>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</si>
  <si>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</si>
  <si>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</si>
  <si>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</si>
  <si>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</si>
  <si>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</si>
  <si>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</si>
  <si>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</si>
  <si>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</si>
  <si>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</si>
  <si>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</si>
  <si>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</si>
  <si>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</si>
  <si>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</si>
  <si>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</si>
  <si>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</si>
  <si>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</si>
  <si>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</si>
  <si>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</si>
  <si>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</si>
  <si>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</si>
  <si>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</si>
  <si>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</si>
  <si>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</si>
  <si>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</si>
  <si>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</si>
  <si>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</si>
  <si>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</si>
  <si>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</si>
  <si>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</si>
  <si>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</si>
  <si>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</si>
  <si>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</si>
  <si>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</si>
  <si>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</si>
  <si>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</si>
  <si>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</si>
  <si>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</si>
  <si>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</si>
  <si>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</si>
  <si>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</si>
  <si>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</si>
  <si>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</si>
  <si>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</si>
  <si>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</si>
  <si>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</si>
  <si>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</si>
  <si>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</si>
  <si>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</si>
  <si>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</si>
  <si>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</si>
  <si>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</si>
  <si>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</si>
  <si>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</si>
  <si>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</si>
  <si>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</si>
  <si>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</si>
  <si>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</si>
  <si>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</si>
  <si>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</si>
  <si>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</si>
  <si>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</si>
  <si>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</si>
  <si>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</si>
  <si>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</si>
  <si>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</si>
  <si>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</si>
  <si>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</si>
  <si>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</si>
  <si>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</si>
  <si>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</si>
  <si>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</si>
  <si>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</si>
  <si>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</si>
  <si>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</si>
  <si>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</si>
  <si>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</si>
  <si>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</si>
  <si>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</si>
  <si>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</si>
  <si>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</si>
  <si>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</si>
  <si>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</si>
  <si>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</si>
  <si>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</si>
  <si>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</si>
  <si>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</si>
  <si>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</si>
  <si>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</si>
  <si>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</si>
  <si>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</si>
  <si>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</si>
  <si>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</si>
  <si>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</si>
  <si>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</si>
  <si>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</si>
  <si>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</si>
  <si>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</si>
  <si>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</si>
  <si>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</si>
  <si>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</si>
  <si>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</si>
  <si>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</si>
  <si>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</si>
  <si>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</si>
  <si>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</si>
  <si>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</si>
  <si>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</si>
  <si>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</si>
  <si>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</si>
  <si>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</si>
  <si>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</si>
  <si>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</si>
  <si>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</si>
  <si>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</si>
  <si>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</si>
  <si>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</si>
  <si>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</si>
  <si>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</si>
  <si>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</si>
  <si>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</si>
  <si>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</si>
  <si>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</si>
  <si>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</si>
  <si>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</si>
  <si>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</si>
  <si>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</si>
  <si>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</si>
  <si>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</si>
  <si>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</si>
  <si>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</si>
  <si>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</si>
  <si>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</si>
  <si>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</si>
  <si>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</si>
  <si>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</si>
  <si>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</si>
  <si>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</si>
  <si>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</si>
  <si>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</si>
  <si>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</si>
  <si>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</si>
  <si>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</si>
  <si>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</si>
  <si>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</si>
  <si>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</si>
  <si>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</si>
  <si>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</si>
  <si>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</si>
  <si>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</si>
  <si>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</si>
  <si>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</si>
  <si>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</si>
  <si>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</si>
  <si>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</si>
  <si>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</si>
  <si>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</si>
  <si>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</si>
  <si>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</si>
  <si>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</si>
  <si>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</si>
  <si>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</si>
  <si>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</si>
  <si>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</si>
  <si>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</si>
  <si>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</si>
  <si>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</si>
  <si>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</si>
  <si>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</si>
  <si>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</si>
  <si>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</si>
  <si>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</si>
  <si>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</si>
  <si>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</si>
  <si>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</si>
  <si>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</si>
  <si>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</si>
  <si>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</si>
  <si>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</si>
  <si>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</si>
  <si>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</si>
  <si>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</si>
  <si>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</si>
  <si>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</si>
  <si>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</si>
  <si>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</si>
  <si>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</si>
  <si>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</si>
  <si>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</si>
  <si>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</si>
  <si>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</si>
  <si>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</si>
  <si>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</si>
  <si>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</si>
  <si>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</si>
  <si>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</si>
  <si>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</si>
  <si>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</si>
  <si>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</si>
  <si>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</si>
  <si>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</si>
  <si>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</si>
  <si>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</si>
  <si>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</si>
  <si>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</si>
  <si>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</si>
  <si>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</si>
  <si>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</si>
  <si>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</si>
  <si>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</si>
  <si>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</si>
  <si>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</si>
  <si>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</si>
  <si>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</si>
  <si>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</si>
  <si>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</si>
  <si>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</si>
  <si>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</si>
  <si>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</si>
  <si>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</si>
  <si>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</si>
  <si>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</si>
  <si>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</si>
  <si>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</si>
  <si>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</si>
  <si>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</si>
  <si>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</si>
  <si>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</si>
  <si>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</si>
  <si>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</si>
  <si>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</si>
  <si>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</si>
  <si>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</si>
  <si>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</si>
  <si>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</si>
  <si>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</si>
  <si>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</si>
  <si>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</si>
  <si>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</si>
  <si>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</si>
  <si>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</si>
  <si>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</si>
  <si>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</si>
  <si>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</si>
  <si>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</si>
  <si>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</si>
  <si>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</si>
  <si>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</si>
  <si>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</si>
  <si>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</si>
  <si>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</si>
  <si>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</si>
  <si>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</si>
  <si>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</si>
  <si>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</si>
  <si>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</si>
  <si>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</si>
  <si>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</si>
  <si>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</si>
  <si>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</si>
  <si>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</si>
  <si>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</si>
  <si>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</si>
  <si>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</si>
  <si>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</si>
  <si>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</si>
  <si>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</si>
  <si>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</si>
  <si>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</si>
  <si>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</si>
  <si>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</si>
  <si>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</si>
  <si>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</si>
  <si>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</si>
  <si>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</si>
  <si>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</si>
  <si>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</si>
  <si>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</si>
  <si>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</si>
  <si>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</si>
  <si>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</si>
  <si>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</si>
  <si>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</si>
  <si>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</si>
  <si>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</si>
  <si>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</si>
  <si>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</si>
  <si>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</si>
  <si>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</si>
  <si>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</si>
  <si>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</si>
  <si>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</si>
  <si>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</si>
  <si>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</si>
  <si>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</si>
  <si>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</si>
  <si>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</si>
  <si>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</si>
  <si>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</si>
  <si>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</si>
  <si>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</si>
  <si>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</si>
  <si>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</si>
  <si>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</si>
  <si>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</si>
  <si>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</si>
  <si>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</si>
  <si>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</si>
  <si>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</si>
  <si>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</si>
  <si>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</si>
  <si>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</si>
  <si>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</si>
  <si>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</si>
  <si>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</si>
  <si>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</si>
  <si>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</si>
  <si>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</si>
  <si>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</si>
  <si>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</si>
  <si>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</si>
  <si>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</si>
  <si>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</si>
  <si>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</si>
  <si>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</si>
  <si>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</si>
  <si>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</si>
  <si>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</si>
  <si>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</si>
  <si>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</si>
  <si>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</si>
  <si>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</si>
  <si>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</si>
  <si>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</si>
  <si>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</si>
  <si>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</si>
  <si>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</si>
  <si>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</si>
  <si>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</si>
  <si>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</si>
  <si>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</si>
  <si>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</si>
  <si>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</si>
  <si>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</si>
  <si>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</si>
  <si>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</si>
  <si>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</si>
  <si>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</si>
  <si>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</si>
  <si>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</si>
  <si>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</si>
  <si>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</si>
  <si>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</si>
  <si>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</si>
  <si>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</si>
  <si>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</si>
  <si>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</si>
  <si>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</si>
  <si>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</si>
  <si>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</si>
  <si>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</si>
  <si>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</si>
  <si>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</si>
  <si>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</si>
  <si>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</si>
  <si>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</si>
  <si>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</si>
  <si>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</si>
  <si>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</si>
  <si>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</si>
  <si>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</si>
  <si>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</si>
  <si>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</si>
  <si>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</si>
  <si>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</si>
  <si>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</si>
  <si>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</si>
  <si>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</si>
  <si>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</si>
  <si>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</si>
  <si>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</si>
  <si>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</si>
  <si>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</si>
  <si>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</si>
  <si>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</si>
  <si>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</si>
  <si>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</si>
  <si>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</si>
  <si>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</si>
  <si>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</si>
  <si>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</si>
  <si>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</si>
  <si>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</si>
  <si>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</si>
  <si>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</si>
  <si>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</si>
  <si>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</si>
  <si>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</si>
  <si>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</si>
  <si>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</si>
  <si>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</si>
  <si>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</si>
  <si>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</si>
  <si>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</si>
  <si>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</si>
  <si>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</si>
  <si>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</si>
  <si>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</si>
  <si>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</si>
  <si>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</si>
  <si>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</si>
  <si>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</si>
  <si>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</si>
  <si>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</si>
  <si>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</si>
  <si>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</si>
  <si>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</si>
  <si>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</si>
  <si>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</si>
  <si>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</si>
  <si>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</si>
  <si>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</si>
  <si>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</si>
  <si>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</si>
  <si>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</si>
  <si>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</si>
  <si>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</si>
  <si>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</si>
  <si>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</si>
  <si>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</si>
  <si>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</si>
  <si>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</si>
  <si>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</si>
  <si>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</si>
  <si>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</si>
  <si>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</si>
  <si>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</si>
  <si>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</si>
  <si>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</si>
  <si>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</si>
  <si>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</si>
  <si>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</si>
  <si>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</si>
  <si>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</si>
  <si>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</si>
  <si>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</si>
  <si>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</si>
  <si>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</si>
  <si>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</si>
  <si>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</si>
  <si>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</si>
  <si>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</si>
  <si>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</si>
  <si>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</si>
  <si>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</si>
  <si>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</si>
  <si>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</si>
  <si>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</si>
  <si>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</si>
  <si>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</si>
  <si>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</si>
  <si>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</si>
  <si>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</si>
  <si>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</si>
  <si>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</si>
  <si>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</si>
  <si>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</si>
  <si>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</si>
  <si>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</si>
  <si>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</si>
  <si>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</si>
  <si>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</si>
  <si>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</si>
  <si>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</si>
  <si>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</si>
  <si>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</si>
  <si>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</si>
  <si>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</si>
  <si>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</si>
  <si>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</si>
  <si>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</si>
  <si>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</si>
  <si>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</si>
  <si>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</si>
  <si>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</si>
  <si>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</si>
  <si>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</si>
  <si>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</si>
  <si>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</si>
  <si>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</si>
  <si>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</si>
  <si>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</si>
  <si>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</si>
  <si>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</si>
  <si>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</si>
  <si>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</si>
  <si>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</si>
  <si>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</si>
  <si>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</si>
  <si>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</si>
  <si>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</si>
  <si>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</si>
  <si>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</si>
  <si>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</si>
  <si>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</si>
  <si>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</si>
  <si>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</si>
  <si>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</si>
  <si>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</si>
  <si>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</si>
  <si>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</si>
  <si>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</si>
  <si>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</si>
  <si>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</si>
  <si>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</si>
  <si>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</si>
  <si>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</si>
  <si>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</si>
  <si>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</si>
  <si>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</si>
  <si>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</si>
  <si>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</si>
  <si>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</si>
  <si>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</si>
  <si>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</si>
  <si>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</si>
  <si>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</si>
  <si>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</si>
  <si>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</si>
  <si>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</si>
  <si>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</si>
  <si>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</si>
  <si>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</si>
  <si>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</si>
  <si>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</si>
  <si>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</si>
  <si>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</si>
  <si>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</si>
  <si>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</si>
  <si>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</si>
  <si>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</si>
  <si>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</si>
  <si>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</si>
  <si>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</si>
  <si>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</si>
  <si>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</si>
  <si>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</si>
  <si>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</si>
  <si>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</si>
  <si>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</si>
  <si>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</si>
  <si>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</si>
  <si>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</si>
  <si>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</si>
  <si>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</si>
  <si>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</si>
  <si>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</si>
  <si>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</si>
  <si>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</si>
  <si>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</si>
  <si>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</si>
  <si>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</si>
  <si>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</si>
  <si>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</si>
  <si>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</si>
  <si>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</si>
  <si>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</si>
  <si>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</si>
  <si>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</si>
  <si>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</si>
  <si>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</si>
  <si>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</si>
  <si>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</si>
  <si>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</si>
  <si>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</si>
  <si>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</si>
  <si>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</si>
  <si>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</si>
  <si>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</si>
  <si>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</si>
  <si>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</si>
  <si>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</si>
  <si>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</si>
  <si>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</si>
  <si>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</si>
  <si>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</si>
  <si>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</si>
  <si>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</si>
  <si>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</si>
  <si>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</si>
  <si>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</si>
  <si>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</si>
  <si>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</si>
  <si>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</si>
  <si>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</si>
  <si>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</si>
  <si>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</si>
  <si>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</si>
  <si>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</si>
  <si>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</si>
  <si>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</si>
  <si>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</si>
  <si>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</si>
  <si>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</si>
  <si>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</si>
  <si>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</si>
  <si>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</si>
  <si>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</si>
  <si>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</si>
  <si>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</si>
  <si>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</si>
  <si>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</si>
  <si>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</si>
  <si>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</si>
  <si>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</si>
  <si>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</si>
  <si>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</si>
  <si>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</si>
  <si>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</si>
  <si>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</si>
  <si>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</si>
  <si>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</si>
  <si>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</si>
  <si>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</si>
  <si>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</si>
  <si>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</si>
  <si>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</si>
  <si>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</si>
  <si>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</si>
  <si>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</si>
  <si>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</si>
  <si>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</si>
  <si>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</si>
  <si>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</si>
  <si>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</si>
  <si>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</si>
  <si>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</si>
  <si>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</si>
  <si>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</si>
  <si>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</si>
  <si>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</si>
  <si>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</si>
  <si>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</si>
  <si>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</si>
  <si>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</si>
  <si>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</si>
  <si>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</si>
  <si>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</si>
  <si>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</si>
  <si>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</si>
  <si>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</si>
  <si>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</si>
  <si>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</si>
  <si>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</si>
  <si>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</si>
  <si>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</si>
  <si>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</si>
  <si>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</si>
  <si>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</si>
  <si>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</si>
  <si>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</si>
  <si>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</si>
  <si>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</si>
  <si>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</si>
  <si>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</si>
  <si>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</si>
  <si>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</si>
  <si>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</si>
  <si>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</si>
  <si>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</si>
  <si>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</si>
  <si>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</si>
  <si>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</si>
  <si>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</si>
  <si>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</si>
  <si>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</si>
  <si>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</si>
  <si>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</si>
  <si>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</si>
  <si>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</si>
  <si>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</si>
  <si>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</si>
  <si>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</si>
  <si>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</si>
  <si>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</si>
  <si>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</si>
  <si>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</si>
  <si>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</si>
  <si>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</si>
  <si>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</si>
  <si>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</si>
  <si>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</si>
  <si>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</si>
  <si>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</si>
  <si>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</si>
  <si>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</si>
  <si>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</si>
  <si>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</si>
  <si>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</si>
  <si>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</si>
  <si>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</si>
  <si>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</si>
  <si>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</si>
  <si>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</si>
  <si>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</si>
  <si>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</si>
  <si>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</si>
  <si>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</si>
  <si>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</si>
  <si>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</si>
  <si>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</si>
  <si>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</si>
  <si>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</si>
  <si>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</si>
  <si>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</si>
  <si>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</si>
  <si>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</si>
  <si>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</si>
  <si>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</si>
  <si>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</si>
  <si>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</si>
  <si>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</si>
  <si>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</si>
  <si>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</si>
  <si>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</si>
  <si>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</si>
  <si>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</si>
  <si>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</si>
  <si>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</si>
  <si>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</si>
  <si>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</si>
  <si>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</si>
  <si>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</si>
  <si>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</si>
  <si>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</si>
  <si>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</si>
  <si>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</si>
  <si>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</si>
  <si>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</si>
  <si>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</si>
  <si>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</si>
  <si>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</si>
  <si>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</si>
  <si>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</si>
  <si>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</si>
  <si>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</si>
  <si>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</si>
  <si>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</si>
  <si>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</si>
  <si>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</si>
  <si>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</si>
  <si>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</si>
  <si>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</si>
  <si>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</si>
  <si>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</si>
  <si>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</si>
  <si>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</si>
  <si>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</si>
  <si>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</si>
  <si>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</si>
  <si>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</si>
  <si>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</si>
  <si>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</si>
  <si>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</si>
  <si>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</si>
  <si>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</si>
  <si>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</si>
  <si>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</si>
  <si>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</si>
  <si>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</si>
  <si>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</si>
  <si>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</si>
  <si>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</si>
  <si>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</si>
  <si>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</si>
  <si>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</si>
  <si>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</si>
  <si>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</si>
  <si>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</si>
  <si>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</si>
  <si>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</si>
  <si>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</si>
  <si>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</si>
  <si>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</si>
  <si>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</si>
  <si>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</si>
  <si>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</si>
  <si>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</si>
  <si>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</si>
  <si>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</si>
  <si>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</si>
  <si>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</si>
  <si>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</si>
  <si>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</si>
  <si>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</si>
  <si>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</si>
  <si>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</si>
  <si>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</si>
  <si>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</si>
  <si>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</si>
  <si>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</si>
  <si>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</si>
  <si>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</si>
  <si>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</si>
  <si>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</si>
  <si>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</si>
  <si>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</si>
  <si>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</si>
  <si>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</si>
  <si>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</si>
  <si>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</si>
  <si>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</si>
  <si>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</si>
  <si>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</si>
  <si>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</si>
  <si>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</si>
  <si>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</si>
  <si>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</si>
  <si>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</si>
  <si>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</si>
  <si>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</si>
  <si>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</si>
  <si>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</si>
  <si>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</si>
  <si>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</si>
  <si>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</si>
  <si>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</si>
  <si>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</si>
  <si>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</si>
  <si>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</si>
  <si>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</si>
  <si>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</si>
  <si>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</si>
  <si>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</si>
  <si>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</si>
  <si>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</si>
  <si>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</si>
  <si>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</si>
  <si>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</si>
  <si>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</si>
  <si>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</si>
  <si>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</si>
  <si>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</si>
  <si>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</si>
  <si>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</si>
  <si>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</si>
  <si>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</si>
  <si>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</si>
  <si>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</si>
  <si>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</si>
  <si>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</si>
  <si>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</si>
  <si>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</si>
  <si>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</si>
  <si>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</si>
  <si>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</si>
  <si>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</si>
  <si>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</si>
  <si>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</si>
  <si>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</si>
  <si>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</si>
  <si>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</si>
  <si>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</si>
  <si>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</si>
  <si>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</si>
  <si>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</si>
  <si>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</si>
  <si>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</si>
  <si>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</si>
  <si>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</si>
  <si>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</si>
  <si>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</si>
  <si>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</si>
  <si>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</si>
  <si>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</si>
  <si>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</si>
  <si>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</si>
  <si>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</si>
  <si>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</si>
  <si>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</si>
  <si>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</si>
  <si>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</si>
  <si>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</si>
  <si>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</si>
  <si>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</si>
  <si>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</si>
  <si>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</si>
  <si>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</si>
  <si>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</si>
  <si>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</si>
  <si>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</si>
  <si>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</si>
  <si>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</si>
  <si>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</si>
  <si>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</si>
  <si>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</si>
  <si>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</si>
  <si>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</si>
  <si>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</si>
  <si>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</si>
  <si>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</si>
  <si>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</si>
  <si>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</si>
  <si>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</si>
  <si>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</si>
  <si>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</si>
  <si>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</si>
  <si>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</si>
  <si>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</si>
  <si>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</si>
  <si>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</si>
  <si>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</si>
  <si>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</si>
  <si>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</si>
  <si>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</si>
  <si>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</si>
  <si>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</si>
  <si>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</si>
  <si>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</si>
  <si>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</si>
  <si>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</si>
  <si>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</si>
  <si>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</si>
  <si>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</si>
  <si>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</si>
  <si>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</si>
  <si>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</si>
  <si>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</si>
  <si>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</si>
  <si>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</si>
  <si>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</si>
  <si>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</si>
  <si>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</si>
  <si>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</si>
  <si>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</si>
  <si>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</si>
  <si>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</si>
  <si>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</si>
  <si>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</si>
  <si>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</si>
  <si>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</si>
  <si>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</si>
  <si>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</si>
  <si>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</si>
  <si>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</si>
  <si>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</si>
  <si>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</si>
  <si>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</si>
  <si>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</si>
  <si>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</si>
  <si>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</si>
  <si>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</si>
  <si>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</si>
  <si>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</si>
  <si>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</si>
  <si>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</si>
  <si>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</si>
  <si>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</si>
  <si>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</si>
  <si>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</si>
  <si>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</si>
  <si>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</si>
  <si>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</si>
  <si>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</si>
  <si>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</si>
  <si>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</si>
  <si>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</si>
  <si>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</si>
  <si>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</si>
  <si>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</si>
  <si>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</si>
  <si>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</si>
  <si>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</si>
  <si>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</si>
  <si>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</si>
  <si>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</si>
  <si>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</si>
  <si>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</si>
  <si>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</si>
  <si>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</si>
  <si>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</si>
  <si>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</si>
  <si>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</si>
  <si>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</si>
  <si>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</si>
  <si>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</si>
  <si>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</si>
  <si>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</si>
  <si>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</si>
  <si>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</si>
  <si>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</si>
  <si>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</si>
  <si>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</si>
  <si>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</si>
  <si>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</si>
  <si>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</si>
  <si>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</si>
  <si>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</si>
  <si>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</si>
  <si>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</si>
  <si>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</si>
  <si>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</si>
  <si>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</si>
  <si>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</si>
  <si>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</si>
  <si>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</si>
  <si>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</si>
  <si>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</si>
  <si>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</si>
  <si>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</si>
  <si>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</si>
  <si>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</si>
  <si>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</si>
  <si>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</si>
  <si>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</si>
  <si>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</si>
  <si>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</si>
  <si>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</si>
  <si>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</si>
  <si>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</si>
  <si>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</si>
  <si>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</si>
  <si>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</si>
  <si>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</si>
  <si>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</si>
  <si>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</si>
  <si>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</si>
  <si>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</si>
  <si>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</si>
  <si>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</si>
  <si>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</si>
  <si>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</si>
  <si>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</si>
  <si>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</si>
  <si>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</si>
  <si>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</si>
  <si>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</si>
  <si>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</si>
  <si>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</si>
  <si>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</si>
  <si>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</si>
  <si>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</si>
  <si>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</si>
  <si>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</si>
  <si>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</si>
  <si>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</si>
  <si>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</si>
  <si>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</si>
  <si>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</si>
  <si>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</si>
  <si>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</si>
  <si>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</si>
  <si>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</si>
  <si>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</si>
  <si>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</si>
  <si>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</si>
  <si>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</si>
  <si>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</si>
  <si>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</si>
  <si>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</si>
  <si>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</si>
  <si>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</si>
  <si>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</si>
  <si>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</si>
  <si>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</si>
  <si>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</si>
  <si>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</si>
  <si>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</si>
  <si>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</si>
  <si>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</si>
  <si>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</si>
  <si>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</si>
  <si>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</si>
  <si>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</si>
  <si>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</si>
  <si>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</si>
  <si>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</si>
  <si>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</si>
  <si>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</si>
  <si>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</si>
  <si>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</si>
  <si>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</si>
  <si>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</si>
  <si>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</si>
  <si>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</si>
  <si>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</si>
  <si>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</si>
  <si>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</si>
  <si>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</si>
  <si>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</si>
  <si>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</si>
  <si>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</si>
  <si>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</si>
  <si>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</si>
  <si>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</si>
  <si>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</si>
  <si>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</si>
  <si>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</si>
  <si>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</si>
  <si>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</si>
  <si>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</si>
  <si>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</si>
  <si>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</si>
  <si>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</si>
  <si>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</si>
  <si>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</si>
  <si>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</si>
  <si>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</si>
  <si>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</si>
  <si>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</si>
  <si>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</si>
  <si>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</si>
  <si>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</si>
  <si>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</si>
  <si>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</si>
  <si>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</si>
  <si>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</si>
  <si>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</si>
  <si>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</si>
  <si>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</si>
  <si>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</si>
  <si>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</si>
  <si>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</si>
  <si>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</si>
  <si>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</si>
  <si>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</si>
  <si>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</si>
  <si>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</si>
  <si>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</si>
  <si>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</si>
  <si>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</si>
  <si>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</si>
  <si>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</si>
  <si>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</si>
  <si>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</si>
  <si>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</si>
  <si>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</si>
  <si>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</si>
  <si>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</si>
  <si>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</si>
  <si>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</si>
  <si>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</si>
  <si>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</si>
  <si>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</si>
  <si>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</si>
  <si>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</si>
  <si>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</si>
  <si>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</si>
  <si>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</si>
  <si>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</si>
  <si>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</si>
  <si>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</si>
  <si>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</si>
  <si>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</si>
  <si>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</si>
  <si>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</si>
  <si>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</si>
  <si>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</si>
  <si>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</si>
  <si>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</si>
  <si>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</si>
  <si>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</si>
  <si>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</si>
  <si>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</si>
  <si>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</si>
  <si>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</si>
  <si>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</si>
  <si>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</si>
  <si>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</si>
  <si>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</si>
  <si>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</si>
  <si>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</si>
  <si>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</si>
  <si>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</si>
  <si>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</si>
  <si>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</si>
  <si>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</si>
  <si>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</si>
  <si>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</si>
  <si>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</si>
  <si>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</si>
  <si>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</si>
  <si>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</si>
  <si>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</si>
  <si>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</si>
  <si>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</si>
  <si>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</si>
  <si>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</si>
  <si>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</si>
  <si>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</si>
  <si>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</si>
  <si>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</si>
  <si>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</si>
  <si>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</si>
  <si>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</si>
  <si>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</si>
  <si>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</si>
  <si>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</si>
  <si>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</si>
  <si>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</si>
  <si>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</si>
  <si>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</si>
  <si>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</si>
  <si>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</si>
  <si>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</si>
  <si>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</si>
  <si>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</si>
  <si>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</si>
  <si>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</si>
  <si>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</si>
  <si>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</si>
  <si>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</si>
  <si>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</si>
  <si>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</si>
  <si>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</si>
  <si>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</si>
  <si>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</si>
  <si>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</si>
  <si>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</si>
  <si>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</si>
  <si>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</si>
  <si>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</si>
  <si>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</si>
  <si>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</si>
  <si>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</si>
  <si>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</si>
  <si>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</si>
  <si>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</si>
  <si>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</si>
  <si>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</si>
  <si>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</si>
  <si>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</si>
  <si>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</si>
  <si>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</si>
  <si>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</si>
  <si>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</si>
  <si>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</si>
  <si>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</si>
  <si>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</si>
  <si>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</si>
  <si>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</si>
  <si>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</si>
  <si>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</si>
  <si>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</si>
  <si>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</si>
  <si>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</si>
  <si>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</si>
  <si>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</si>
  <si>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</si>
  <si>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</si>
  <si>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</si>
  <si>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</si>
  <si>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</si>
  <si>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</si>
  <si>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</si>
  <si>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</si>
  <si>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</si>
  <si>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</si>
  <si>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</si>
  <si>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</si>
  <si>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</si>
  <si>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</si>
  <si>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</si>
  <si>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</si>
  <si>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</si>
  <si>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</si>
  <si>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</si>
  <si>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</si>
  <si>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</si>
  <si>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</si>
  <si>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</si>
  <si>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</si>
  <si>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</si>
  <si>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</si>
  <si>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</si>
  <si>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</si>
  <si>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</si>
  <si>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</si>
  <si>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</si>
  <si>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</si>
  <si>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</si>
  <si>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</si>
  <si>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</si>
  <si>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</si>
  <si>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</si>
  <si>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</si>
  <si>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</si>
  <si>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</si>
  <si>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</si>
  <si>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</si>
  <si>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</si>
  <si>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</si>
  <si>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</si>
  <si>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</si>
  <si>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</si>
  <si>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</si>
  <si>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</si>
  <si>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</si>
  <si>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</si>
  <si>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</si>
  <si>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</si>
  <si>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</si>
  <si>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</si>
  <si>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</si>
  <si>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</si>
  <si>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</si>
  <si>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</si>
  <si>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</si>
  <si>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</si>
  <si>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</si>
  <si>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</si>
  <si>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</si>
  <si>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</si>
  <si>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</si>
  <si>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</si>
  <si>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</si>
  <si>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</si>
  <si>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</si>
  <si>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</si>
  <si>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</si>
  <si>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</si>
  <si>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</si>
  <si>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</si>
  <si>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</si>
  <si>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</si>
  <si>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</si>
  <si>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</si>
  <si>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</si>
  <si>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</si>
  <si>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</si>
  <si>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</si>
  <si>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</si>
  <si>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</si>
  <si>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</si>
  <si>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</si>
  <si>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</si>
  <si>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</si>
  <si>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</si>
  <si>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</si>
  <si>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</si>
  <si>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</si>
  <si>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</si>
  <si>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</si>
  <si>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</si>
  <si>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</si>
  <si>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</si>
  <si>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</si>
  <si>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</si>
  <si>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</si>
  <si>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</si>
  <si>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</si>
  <si>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</si>
  <si>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</si>
  <si>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</si>
  <si>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</si>
  <si>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</si>
  <si>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</si>
  <si>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</si>
  <si>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</si>
  <si>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</si>
  <si>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</si>
  <si>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</si>
  <si>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</si>
  <si>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</si>
  <si>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</si>
  <si>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</si>
  <si>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</si>
  <si>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</si>
  <si>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</si>
  <si>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</si>
  <si>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</si>
  <si>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</si>
  <si>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</si>
  <si>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</si>
  <si>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</si>
  <si>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</si>
  <si>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</si>
  <si>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</si>
  <si>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</si>
  <si>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</si>
  <si>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</si>
  <si>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</si>
  <si>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</si>
  <si>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</si>
  <si>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</si>
  <si>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</si>
  <si>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</si>
  <si>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</si>
  <si>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</si>
  <si>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</si>
  <si>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</si>
  <si>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</si>
  <si>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</si>
  <si>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</si>
  <si>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</si>
  <si>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</si>
  <si>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</si>
  <si>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</si>
  <si>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</si>
  <si>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</si>
  <si>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</si>
  <si>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</si>
  <si>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</si>
  <si>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</si>
  <si>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</si>
  <si>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</si>
  <si>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</si>
  <si>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</si>
  <si>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</si>
  <si>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</si>
  <si>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</si>
  <si>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</si>
  <si>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</si>
  <si>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</si>
  <si>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</si>
  <si>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</si>
  <si>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</si>
  <si>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</si>
  <si>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</si>
  <si>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</si>
  <si>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</si>
  <si>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</si>
  <si>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</si>
  <si>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</si>
  <si>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</si>
  <si>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</si>
  <si>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</si>
  <si>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</si>
  <si>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</si>
  <si>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</si>
  <si>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</si>
  <si>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</si>
  <si>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</si>
  <si>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</si>
  <si>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</si>
  <si>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</si>
  <si>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</si>
  <si>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</si>
  <si>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</si>
  <si>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</si>
  <si>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</si>
  <si>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</si>
  <si>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</si>
  <si>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</si>
  <si>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</si>
  <si>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</si>
  <si>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</si>
  <si>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</si>
  <si>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</si>
  <si>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</si>
  <si>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</si>
  <si>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</si>
  <si>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</si>
  <si>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</si>
  <si>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</si>
  <si>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</si>
  <si>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</si>
  <si>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</si>
  <si>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</si>
  <si>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</si>
  <si>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</si>
  <si>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</si>
  <si>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</si>
  <si>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</si>
  <si>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</si>
  <si>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</si>
  <si>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</si>
  <si>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</si>
  <si>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</si>
  <si>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</si>
  <si>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</si>
  <si>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</si>
  <si>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</si>
  <si>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</si>
  <si>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</si>
  <si>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</si>
  <si>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</si>
  <si>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</si>
  <si>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</si>
  <si>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</si>
  <si>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</si>
  <si>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</si>
  <si>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</si>
  <si>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</si>
  <si>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</si>
  <si>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</si>
  <si>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</si>
  <si>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</si>
  <si>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</si>
  <si>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</si>
  <si>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</si>
  <si>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</si>
  <si>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</si>
  <si>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</si>
  <si>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</si>
  <si>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</si>
  <si>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</si>
  <si>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</si>
  <si>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</si>
  <si>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</si>
  <si>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</si>
  <si>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</si>
  <si>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</si>
  <si>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</si>
  <si>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</si>
  <si>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</si>
  <si>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</si>
  <si>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</si>
  <si>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</si>
  <si>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</si>
  <si>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</si>
  <si>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</si>
  <si>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</si>
  <si>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</si>
  <si>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</si>
  <si>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</si>
  <si>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</si>
  <si>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</si>
  <si>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</si>
  <si>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</si>
  <si>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</si>
  <si>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</si>
  <si>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</si>
  <si>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</si>
  <si>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</si>
  <si>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</si>
  <si>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</si>
  <si>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</si>
  <si>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</si>
  <si>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</si>
  <si>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</si>
  <si>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</si>
  <si>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</si>
  <si>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</si>
  <si>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</si>
  <si>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</si>
  <si>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</si>
  <si>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</si>
  <si>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</si>
  <si>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</si>
  <si>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</si>
  <si>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</si>
  <si>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</si>
  <si>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</si>
  <si>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</si>
  <si>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</si>
  <si>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</si>
  <si>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</si>
  <si>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</si>
  <si>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</si>
  <si>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</si>
  <si>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</si>
  <si>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</si>
  <si>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</si>
  <si>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</si>
  <si>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</si>
  <si>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</si>
  <si>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</si>
  <si>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</si>
  <si>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</si>
  <si>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</si>
  <si>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</si>
  <si>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</si>
  <si>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</si>
  <si>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</si>
  <si>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</si>
  <si>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</si>
  <si>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</si>
  <si>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</si>
  <si>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</si>
  <si>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</si>
  <si>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</si>
  <si>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</si>
  <si>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</si>
  <si>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</si>
  <si>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</si>
  <si>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</si>
  <si>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</si>
  <si>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</si>
  <si>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</si>
  <si>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</si>
  <si>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</si>
  <si>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</si>
  <si>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</si>
  <si>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</si>
  <si>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</si>
  <si>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</si>
  <si>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</si>
  <si>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</si>
  <si>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</si>
  <si>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</si>
  <si>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</si>
  <si>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</si>
  <si>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</si>
  <si>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</si>
  <si>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</si>
  <si>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</si>
  <si>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</si>
  <si>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</si>
  <si>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</si>
  <si>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</si>
  <si>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</si>
  <si>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</si>
  <si>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</si>
  <si>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</si>
  <si>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</si>
  <si>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</si>
  <si>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</si>
  <si>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</si>
  <si>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</si>
  <si>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</si>
  <si>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</si>
  <si>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</si>
  <si>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</si>
  <si>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</si>
  <si>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</si>
  <si>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</si>
  <si>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</si>
  <si>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</si>
  <si>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</si>
  <si>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</si>
  <si>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</si>
  <si>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</si>
  <si>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</si>
  <si>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</si>
  <si>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</si>
  <si>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</si>
  <si>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</si>
  <si>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</si>
  <si>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</si>
  <si>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</si>
  <si>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</si>
  <si>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</si>
  <si>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</si>
  <si>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</si>
  <si>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</si>
  <si>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</si>
  <si>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</si>
  <si>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</si>
  <si>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</si>
  <si>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</si>
  <si>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</si>
  <si>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</si>
  <si>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</si>
  <si>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</si>
  <si>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</si>
  <si>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</si>
  <si>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</si>
  <si>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</si>
  <si>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</si>
  <si>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</si>
  <si>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</si>
  <si>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</si>
  <si>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</si>
  <si>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</si>
  <si>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</si>
  <si>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</si>
  <si>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</si>
  <si>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</si>
  <si>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</si>
  <si>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</si>
  <si>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</si>
  <si>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</si>
  <si>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</si>
  <si>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</si>
  <si>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</si>
  <si>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</si>
  <si>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</si>
  <si>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</si>
  <si>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</si>
  <si>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</si>
  <si>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</si>
  <si>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</si>
  <si>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</si>
  <si>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</si>
  <si>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</si>
  <si>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</si>
  <si>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</si>
  <si>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</si>
  <si>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</si>
  <si>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</si>
  <si>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</si>
  <si>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</si>
  <si>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</si>
  <si>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</si>
  <si>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</si>
  <si>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</si>
  <si>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</si>
  <si>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</si>
  <si>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</si>
  <si>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</si>
  <si>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</si>
  <si>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</si>
  <si>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</si>
  <si>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</si>
  <si>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</si>
  <si>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</si>
  <si>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</si>
  <si>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</si>
  <si>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</si>
  <si>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</si>
  <si>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</si>
  <si>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</si>
  <si>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</si>
  <si>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</si>
  <si>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</si>
  <si>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</si>
  <si>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</si>
  <si>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</si>
  <si>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</si>
  <si>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</si>
  <si>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</si>
  <si>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</si>
  <si>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</si>
  <si>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</si>
  <si>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</si>
  <si>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</si>
  <si>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</si>
  <si>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</si>
  <si>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</si>
  <si>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</si>
  <si>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</si>
  <si>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</si>
  <si>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</si>
  <si>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</si>
  <si>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</si>
  <si>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</si>
  <si>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</si>
  <si>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</si>
  <si>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</si>
  <si>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</si>
  <si>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</si>
  <si>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</si>
  <si>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</si>
  <si>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</si>
  <si>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</si>
  <si>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</si>
  <si>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</si>
  <si>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</si>
  <si>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</si>
  <si>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</si>
  <si>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</si>
  <si>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</si>
  <si>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</si>
  <si>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</si>
  <si>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</si>
  <si>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</si>
  <si>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</si>
  <si>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</si>
  <si>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</si>
  <si>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</si>
  <si>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</si>
  <si>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</si>
  <si>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</si>
  <si>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</si>
  <si>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</si>
  <si>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</si>
  <si>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</si>
  <si>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</si>
  <si>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</si>
  <si>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</si>
  <si>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</si>
  <si>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</si>
  <si>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</si>
  <si>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</si>
  <si>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</si>
  <si>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</si>
  <si>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</si>
  <si>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</si>
  <si>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</si>
  <si>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</si>
  <si>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</si>
  <si>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</si>
  <si>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</si>
  <si>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</si>
  <si>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</si>
  <si>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</si>
  <si>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</si>
  <si>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</si>
  <si>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</si>
  <si>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</si>
  <si>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</si>
  <si>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</si>
  <si>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</si>
  <si>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</si>
  <si>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</si>
  <si>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</si>
  <si>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</si>
  <si>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</si>
  <si>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</si>
  <si>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</si>
  <si>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</si>
  <si>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</si>
  <si>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</si>
  <si>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</si>
  <si>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</si>
  <si>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</si>
  <si>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</si>
  <si>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</si>
  <si>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</si>
  <si>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</si>
  <si>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</si>
  <si>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</si>
  <si>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</si>
  <si>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</si>
  <si>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</si>
  <si>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</si>
  <si>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</si>
  <si>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</si>
  <si>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</si>
  <si>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</si>
  <si>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</si>
  <si>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</si>
  <si>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</si>
  <si>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</si>
  <si>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</si>
  <si>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</si>
  <si>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</si>
  <si>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</si>
  <si>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</si>
  <si>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</si>
  <si>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</si>
  <si>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</si>
  <si>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</si>
  <si>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</si>
  <si>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</si>
  <si>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</si>
  <si>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</si>
  <si>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</si>
  <si>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</si>
  <si>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</si>
  <si>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</si>
  <si>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</si>
  <si>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</si>
  <si>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</si>
  <si>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</si>
  <si>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</si>
  <si>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</si>
  <si>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</si>
  <si>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</si>
  <si>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</si>
  <si>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</si>
  <si>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</si>
  <si>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</si>
  <si>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</si>
  <si>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</si>
  <si>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</si>
  <si>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</si>
  <si>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</si>
  <si>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</si>
  <si>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</si>
  <si>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</si>
  <si>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</si>
  <si>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</si>
  <si>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</si>
  <si>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</si>
  <si>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</si>
  <si>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</si>
  <si>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</si>
  <si>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</si>
  <si>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</si>
  <si>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</si>
  <si>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</si>
  <si>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</si>
  <si>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</si>
  <si>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</si>
  <si>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</si>
  <si>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</si>
  <si>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</si>
  <si>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</si>
  <si>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</si>
  <si>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</si>
  <si>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</si>
  <si>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</si>
  <si>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</si>
  <si>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</si>
  <si>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</si>
  <si>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</si>
  <si>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</si>
  <si>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</si>
  <si>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</si>
  <si>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</si>
  <si>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</si>
  <si>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</si>
  <si>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</si>
  <si>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</si>
  <si>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</si>
  <si>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</si>
  <si>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</si>
  <si>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</si>
  <si>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</si>
  <si>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</si>
  <si>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</si>
  <si>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</si>
  <si>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</si>
  <si>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</si>
  <si>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</si>
  <si>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</si>
  <si>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</si>
  <si>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</si>
  <si>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</si>
  <si>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</si>
  <si>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</si>
  <si>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</si>
  <si>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</si>
  <si>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</si>
  <si>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</si>
  <si>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</si>
  <si>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</si>
  <si>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</si>
  <si>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</si>
  <si>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</si>
  <si>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</si>
  <si>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</si>
  <si>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</si>
  <si>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</si>
  <si>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</si>
  <si>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</si>
  <si>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</si>
  <si>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</si>
  <si>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</si>
  <si>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</si>
  <si>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</si>
  <si>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</si>
  <si>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</si>
  <si>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</si>
  <si>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</si>
  <si>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</si>
  <si>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</si>
  <si>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</si>
  <si>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</si>
  <si>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</si>
  <si>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</si>
  <si>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</si>
  <si>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</si>
  <si>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</si>
  <si>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</si>
  <si>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</si>
  <si>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</si>
  <si>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</si>
  <si>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</si>
  <si>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</si>
  <si>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</si>
  <si>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</si>
  <si>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</si>
  <si>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</si>
  <si>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</si>
  <si>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</si>
  <si>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</si>
  <si>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</si>
  <si>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</si>
  <si>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</si>
  <si>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</si>
  <si>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</si>
  <si>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</si>
  <si>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</si>
  <si>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</si>
  <si>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</si>
  <si>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</si>
  <si>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</si>
  <si>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</si>
  <si>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</si>
  <si>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</si>
  <si>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</si>
  <si>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</si>
  <si>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</si>
  <si>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</si>
  <si>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</si>
  <si>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</si>
  <si>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</si>
  <si>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</si>
  <si>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</si>
  <si>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</si>
  <si>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</si>
  <si>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</si>
  <si>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</si>
  <si>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</si>
  <si>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</si>
  <si>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</si>
  <si>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</si>
  <si>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</si>
  <si>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</si>
  <si>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</si>
  <si>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</si>
  <si>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</si>
  <si>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</si>
  <si>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</si>
  <si>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</si>
  <si>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</si>
  <si>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</si>
  <si>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</si>
  <si>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</si>
  <si>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</si>
  <si>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</si>
  <si>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</si>
  <si>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</si>
  <si>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</si>
  <si>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</si>
  <si>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</si>
  <si>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</si>
  <si>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</si>
  <si>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</si>
  <si>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</si>
  <si>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</si>
  <si>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</si>
  <si>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</si>
  <si>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</si>
  <si>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</si>
  <si>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</si>
  <si>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</si>
  <si>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</si>
  <si>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</si>
  <si>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</si>
  <si>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</si>
  <si>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</si>
  <si>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</si>
  <si>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</si>
  <si>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</si>
  <si>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</si>
  <si>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</si>
  <si>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</si>
  <si>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</si>
  <si>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</si>
  <si>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</si>
  <si>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</si>
  <si>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</si>
  <si>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</si>
  <si>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</si>
  <si>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</si>
  <si>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</si>
  <si>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</si>
  <si>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</si>
  <si>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</si>
  <si>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</si>
  <si>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</si>
  <si>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</si>
  <si>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</si>
  <si>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</si>
  <si>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</si>
  <si>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</si>
  <si>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</si>
  <si>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</si>
  <si>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</si>
  <si>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</si>
  <si>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</si>
  <si>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</si>
  <si>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</si>
  <si>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</si>
  <si>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</si>
  <si>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</si>
  <si>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</si>
  <si>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</si>
  <si>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</si>
  <si>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</si>
  <si>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</si>
  <si>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</si>
  <si>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</si>
  <si>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</si>
  <si>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</si>
  <si>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</si>
  <si>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</si>
  <si>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</si>
  <si>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</si>
  <si>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</si>
  <si>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</si>
  <si>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</si>
  <si>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</si>
  <si>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</si>
  <si>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</si>
  <si>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</si>
  <si>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</si>
  <si>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</si>
  <si>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</si>
  <si>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</si>
  <si>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</si>
  <si>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</si>
  <si>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</si>
  <si>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</si>
  <si>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</si>
  <si>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</si>
  <si>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</si>
  <si>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</si>
  <si>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</si>
  <si>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</si>
  <si>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</si>
  <si>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</si>
  <si>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</si>
  <si>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</si>
  <si>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</si>
  <si>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</si>
  <si>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</si>
  <si>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</si>
  <si>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</si>
  <si>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</si>
  <si>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</si>
  <si>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</si>
  <si>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</si>
  <si>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</si>
  <si>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</si>
  <si>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</si>
  <si>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</si>
  <si>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</si>
  <si>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</si>
  <si>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</si>
  <si>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</si>
  <si>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</si>
  <si>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</si>
  <si>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</si>
  <si>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</si>
  <si>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</si>
  <si>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</si>
  <si>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</si>
  <si>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</si>
  <si>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</si>
  <si>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</si>
  <si>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</si>
  <si>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</si>
  <si>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</si>
  <si>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</si>
  <si>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</si>
  <si>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</si>
  <si>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</si>
  <si>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</si>
  <si>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</si>
  <si>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</si>
  <si>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</si>
  <si>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</si>
  <si>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</si>
  <si>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</si>
  <si>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</si>
  <si>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</si>
  <si>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</si>
  <si>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</si>
  <si>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</si>
  <si>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</si>
  <si>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</si>
  <si>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</si>
  <si>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</si>
  <si>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</si>
  <si>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</si>
  <si>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</si>
  <si>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</si>
  <si>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</si>
  <si>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</si>
  <si>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</si>
  <si>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</si>
  <si>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</si>
  <si>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</si>
  <si>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</si>
  <si>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</si>
  <si>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</si>
  <si>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</si>
  <si>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</si>
  <si>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</si>
  <si>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</si>
  <si>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</si>
  <si>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</si>
  <si>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</si>
  <si>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</si>
  <si>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</si>
  <si>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</si>
  <si>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</si>
  <si>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</si>
  <si>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</si>
  <si>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</si>
  <si>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</si>
  <si>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</si>
  <si>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</si>
  <si>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</si>
  <si>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</si>
  <si>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</si>
  <si>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</si>
  <si>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</si>
  <si>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</si>
  <si>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</si>
  <si>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</si>
  <si>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</si>
  <si>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</si>
  <si>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</si>
  <si>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</si>
  <si>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</si>
  <si>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</si>
  <si>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</si>
  <si>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</si>
  <si>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</si>
  <si>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</si>
  <si>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</si>
  <si>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</si>
  <si>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</si>
  <si>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</si>
  <si>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</si>
  <si>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</si>
  <si>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</si>
  <si>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</si>
  <si>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</si>
  <si>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</si>
  <si>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</si>
  <si>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</si>
  <si>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</si>
  <si>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</si>
  <si>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</si>
  <si>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</si>
  <si>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</si>
  <si>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</si>
  <si>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</si>
  <si>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</si>
  <si>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</si>
  <si>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</si>
  <si>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</si>
  <si>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</si>
  <si>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</si>
  <si>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</si>
  <si>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</si>
  <si>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</si>
  <si>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</si>
  <si>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</si>
  <si>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</si>
  <si>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</si>
  <si>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</si>
  <si>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</si>
  <si>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</si>
  <si>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</si>
  <si>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</si>
  <si>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</si>
  <si>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</si>
  <si>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</si>
  <si>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</si>
  <si>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</si>
  <si>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</si>
  <si>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</si>
  <si>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</si>
  <si>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</si>
  <si>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</si>
  <si>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</si>
  <si>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</si>
  <si>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</si>
  <si>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</si>
  <si>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</si>
  <si>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</si>
  <si>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</si>
  <si>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</si>
  <si>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</si>
  <si>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</si>
  <si>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</si>
  <si>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</si>
  <si>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</si>
  <si>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</si>
  <si>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</si>
  <si>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</si>
  <si>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</si>
  <si>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</si>
  <si>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</si>
  <si>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</si>
  <si>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</si>
  <si>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</si>
  <si>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</si>
  <si>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</si>
  <si>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</si>
  <si>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</si>
  <si>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</si>
  <si>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</si>
  <si>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</si>
  <si>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</si>
  <si>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</si>
  <si>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</si>
  <si>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</si>
  <si>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</si>
  <si>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</si>
  <si>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</si>
  <si>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</si>
  <si>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</si>
  <si>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</si>
  <si>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</si>
  <si>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</si>
  <si>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</si>
  <si>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</si>
  <si>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</si>
  <si>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</si>
  <si>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</si>
  <si>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</si>
  <si>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</si>
  <si>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</si>
  <si>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</si>
  <si>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</si>
  <si>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</si>
  <si>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</si>
  <si>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</si>
  <si>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</si>
  <si>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</si>
  <si>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</si>
  <si>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</si>
  <si>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</si>
  <si>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</si>
  <si>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</si>
  <si>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</si>
  <si>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</si>
  <si>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</si>
  <si>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</si>
  <si>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</si>
  <si>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</si>
  <si>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</si>
  <si>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</si>
  <si>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</si>
  <si>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</si>
  <si>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</si>
  <si>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</si>
  <si>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</si>
  <si>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</si>
  <si>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</si>
  <si>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</si>
  <si>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</si>
  <si>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</si>
  <si>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</si>
  <si>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</si>
  <si>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</si>
  <si>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</si>
  <si>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</si>
  <si>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</si>
  <si>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</si>
  <si>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</si>
  <si>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</si>
  <si>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</si>
  <si>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</si>
  <si>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</si>
  <si>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</si>
  <si>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</si>
  <si>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</si>
  <si>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</si>
  <si>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</si>
  <si>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</si>
  <si>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</si>
  <si>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</si>
  <si>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</si>
  <si>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</si>
  <si>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</si>
  <si>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</si>
  <si>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</si>
  <si>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</si>
  <si>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</si>
  <si>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</si>
  <si>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</si>
  <si>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</si>
  <si>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</si>
  <si>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</si>
  <si>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</si>
  <si>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</si>
  <si>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</si>
  <si>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</si>
  <si>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</si>
  <si>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</si>
  <si>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</si>
  <si>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</si>
  <si>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</si>
  <si>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</si>
  <si>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</si>
  <si>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</si>
  <si>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</si>
  <si>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</si>
  <si>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</si>
  <si>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</si>
  <si>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</si>
  <si>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</si>
  <si>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</si>
  <si>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</si>
  <si>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</si>
  <si>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</si>
  <si>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</si>
  <si>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</si>
  <si>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</si>
  <si>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</si>
  <si>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</si>
  <si>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</si>
  <si>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</si>
  <si>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</si>
  <si>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</si>
  <si>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</si>
  <si>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</si>
  <si>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</si>
  <si>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</si>
  <si>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</si>
  <si>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</si>
  <si>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</si>
  <si>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</si>
  <si>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</si>
  <si>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</si>
  <si>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</si>
  <si>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</si>
  <si>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</si>
  <si>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</si>
  <si>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</si>
  <si>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</si>
  <si>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</si>
  <si>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</si>
  <si>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</si>
  <si>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</si>
  <si>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</si>
  <si>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</si>
  <si>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</si>
  <si>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</si>
  <si>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</si>
  <si>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</si>
  <si>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</si>
  <si>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</si>
  <si>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</si>
  <si>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</si>
  <si>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</si>
  <si>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</si>
  <si>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</si>
  <si>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</si>
  <si>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</si>
  <si>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</si>
  <si>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</si>
  <si>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</si>
  <si>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</si>
  <si>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</si>
  <si>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</si>
  <si>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</si>
  <si>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</si>
  <si>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</si>
  <si>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</si>
  <si>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</si>
  <si>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</si>
  <si>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</si>
  <si>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</si>
  <si>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</si>
  <si>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</si>
  <si>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</si>
  <si>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</si>
  <si>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</si>
  <si>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</si>
  <si>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</si>
  <si>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</si>
  <si>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</si>
  <si>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</si>
  <si>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</si>
  <si>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</si>
  <si>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</si>
  <si>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</si>
  <si>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</si>
  <si>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</si>
  <si>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</si>
  <si>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</si>
  <si>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</si>
  <si>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</si>
  <si>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</si>
  <si>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</si>
  <si>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</si>
  <si>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</si>
  <si>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</si>
  <si>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</si>
  <si>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</si>
  <si>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</si>
  <si>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</si>
  <si>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</si>
  <si>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</si>
  <si>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</si>
  <si>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</si>
  <si>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</si>
  <si>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</si>
  <si>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</si>
  <si>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</si>
  <si>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</si>
  <si>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</si>
  <si>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</si>
  <si>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</si>
  <si>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</si>
  <si>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</si>
  <si>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</si>
  <si>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</si>
  <si>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</si>
  <si>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</si>
  <si>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</si>
  <si>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</si>
  <si>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</si>
  <si>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</si>
  <si>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</si>
  <si>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</si>
  <si>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</si>
  <si>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</si>
  <si>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</si>
  <si>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</si>
  <si>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</si>
  <si>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</si>
  <si>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</si>
  <si>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</si>
  <si>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</si>
  <si>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</si>
  <si>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</si>
  <si>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</si>
  <si>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</si>
  <si>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</si>
  <si>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</si>
  <si>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</si>
  <si>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</si>
  <si>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</si>
  <si>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</si>
  <si>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</si>
  <si>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</si>
  <si>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</si>
  <si>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</si>
  <si>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</si>
  <si>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</si>
  <si>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</si>
  <si>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</si>
  <si>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</si>
  <si>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</si>
  <si>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</si>
  <si>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</si>
  <si>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</si>
  <si>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</si>
  <si>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</si>
  <si>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</si>
  <si>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</si>
  <si>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</si>
  <si>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</si>
  <si>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</si>
  <si>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</si>
  <si>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</si>
  <si>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</si>
  <si>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</si>
  <si>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</si>
  <si>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</si>
  <si>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</si>
  <si>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</si>
  <si>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</si>
  <si>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</si>
  <si>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</si>
  <si>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</si>
  <si>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</si>
  <si>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</si>
  <si>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</si>
  <si>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</si>
  <si>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</si>
  <si>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</si>
  <si>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</si>
  <si>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</si>
  <si>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</si>
  <si>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</si>
  <si>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</si>
  <si>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</si>
  <si>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</si>
  <si>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</si>
  <si>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</si>
  <si>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</si>
  <si>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</si>
  <si>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</si>
  <si>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</si>
  <si>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</si>
  <si>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</si>
  <si>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</si>
  <si>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</si>
  <si>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</si>
  <si>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</si>
  <si>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</si>
  <si>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</si>
  <si>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</si>
  <si>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</si>
  <si>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</si>
  <si>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</si>
  <si>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</si>
  <si>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</si>
  <si>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</si>
  <si>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</si>
  <si>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</si>
  <si>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</si>
  <si>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</si>
  <si>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</si>
  <si>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</si>
  <si>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</si>
  <si>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</si>
  <si>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</si>
  <si>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</si>
  <si>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</si>
  <si>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</si>
  <si>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</si>
  <si>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</si>
  <si>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</si>
  <si>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</si>
  <si>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</si>
  <si>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</si>
  <si>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</si>
  <si>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</si>
  <si>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</si>
  <si>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</si>
  <si>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</si>
  <si>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</si>
  <si>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</si>
  <si>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</si>
  <si>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</si>
  <si>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</si>
  <si>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</si>
  <si>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</si>
  <si>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</si>
  <si>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</si>
  <si>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</si>
  <si>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</si>
  <si>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</si>
  <si>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</si>
  <si>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</si>
  <si>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</si>
  <si>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</si>
  <si>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</si>
  <si>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</si>
  <si>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</si>
  <si>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</si>
  <si>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</si>
  <si>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</si>
  <si>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</si>
  <si>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</si>
  <si>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</si>
  <si>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</si>
  <si>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</si>
  <si>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</si>
  <si>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</si>
  <si>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</si>
  <si>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</si>
  <si>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</si>
  <si>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</si>
  <si>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</si>
  <si>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</si>
  <si>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</si>
  <si>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</si>
  <si>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</si>
  <si>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</si>
  <si>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</si>
  <si>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</si>
  <si>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</si>
  <si>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</si>
  <si>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</si>
  <si>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</si>
  <si>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</si>
  <si>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</si>
  <si>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</si>
  <si>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</si>
  <si>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</si>
  <si>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</si>
  <si>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</si>
  <si>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</si>
  <si>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</si>
  <si>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</si>
  <si>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</si>
  <si>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</si>
  <si>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</si>
  <si>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</si>
  <si>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</si>
  <si>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</si>
  <si>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</si>
  <si>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</si>
  <si>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</si>
  <si>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</si>
  <si>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</si>
  <si>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</si>
  <si>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</si>
  <si>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</si>
  <si>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</si>
  <si>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</si>
  <si>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</si>
  <si>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</si>
  <si>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</si>
  <si>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</si>
  <si>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</si>
  <si>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</si>
  <si>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</si>
  <si>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</si>
  <si>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</si>
  <si>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</si>
  <si>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</si>
  <si>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</si>
  <si>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</si>
  <si>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</si>
  <si>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</si>
  <si>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</si>
  <si>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</si>
  <si>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</si>
  <si>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</si>
  <si>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</si>
  <si>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</si>
  <si>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</si>
  <si>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</si>
  <si>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</si>
  <si>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</si>
  <si>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</si>
  <si>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</si>
  <si>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</si>
  <si>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</si>
  <si>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</si>
  <si>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</si>
  <si>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</si>
  <si>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</si>
  <si>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</si>
  <si>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</si>
  <si>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</si>
  <si>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</si>
  <si>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</si>
  <si>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</si>
  <si>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</si>
  <si>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</si>
  <si>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</si>
  <si>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</si>
  <si>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</si>
  <si>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</si>
  <si>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</si>
  <si>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</si>
  <si>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</si>
  <si>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</si>
  <si>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</si>
  <si>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</si>
  <si>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</si>
  <si>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</si>
  <si>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</si>
  <si>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</si>
  <si>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</si>
  <si>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</si>
  <si>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</si>
  <si>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</si>
  <si>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</si>
  <si>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</si>
  <si>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</si>
  <si>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</si>
  <si>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</si>
  <si>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</si>
  <si>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</si>
  <si>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</si>
  <si>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</si>
  <si>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</si>
  <si>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</si>
  <si>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</si>
  <si>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</si>
  <si>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</si>
  <si>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</si>
  <si>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</si>
  <si>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</si>
  <si>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</si>
  <si>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</si>
  <si>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</si>
  <si>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</si>
  <si>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</si>
  <si>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</si>
  <si>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</si>
  <si>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</si>
  <si>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</si>
  <si>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</si>
  <si>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</si>
  <si>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</si>
  <si>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</si>
  <si>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</si>
  <si>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</si>
  <si>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</si>
  <si>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</si>
  <si>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</si>
  <si>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</si>
  <si>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</si>
  <si>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</si>
  <si>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</si>
  <si>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</si>
  <si>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</si>
  <si>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</si>
  <si>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</si>
  <si>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</si>
  <si>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</si>
  <si>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</si>
  <si>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</si>
  <si>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</si>
  <si>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</si>
  <si>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</si>
  <si>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</si>
  <si>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</si>
  <si>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</si>
  <si>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</si>
  <si>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</si>
  <si>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</si>
  <si>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</si>
  <si>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</si>
  <si>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</si>
  <si>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</si>
  <si>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</si>
  <si>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</si>
  <si>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</si>
  <si>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</si>
  <si>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</si>
  <si>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</si>
  <si>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</si>
  <si>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</si>
  <si>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</si>
  <si>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</si>
  <si>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</si>
  <si>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</si>
  <si>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</si>
  <si>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</si>
  <si>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</si>
  <si>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</si>
  <si>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</si>
  <si>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</si>
  <si>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</si>
  <si>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</si>
  <si>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</si>
  <si>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</si>
  <si>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</si>
  <si>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</si>
  <si>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</si>
  <si>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</si>
  <si>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</si>
  <si>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</si>
  <si>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</si>
  <si>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</si>
  <si>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</si>
  <si>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</si>
  <si>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</si>
  <si>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</si>
  <si>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</si>
  <si>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</si>
  <si>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</si>
  <si>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</si>
  <si>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</si>
  <si>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</si>
  <si>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</si>
  <si>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</si>
  <si>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</si>
  <si>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</si>
  <si>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</si>
  <si>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</si>
  <si>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</si>
  <si>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</si>
  <si>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</si>
  <si>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</si>
  <si>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</si>
  <si>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</si>
  <si>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</si>
  <si>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</si>
  <si>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</si>
  <si>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</si>
  <si>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</si>
  <si>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</si>
  <si>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</si>
  <si>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</si>
  <si>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</si>
  <si>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</si>
  <si>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</si>
  <si>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</si>
  <si>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</si>
  <si>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</si>
  <si>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</si>
  <si>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</si>
  <si>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</si>
  <si>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</si>
  <si>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</si>
  <si>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</si>
  <si>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</si>
  <si>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</si>
  <si>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</si>
  <si>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</si>
  <si>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</si>
  <si>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</si>
  <si>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</si>
  <si>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</si>
  <si>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</si>
  <si>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</si>
  <si>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</si>
  <si>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</si>
  <si>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</si>
  <si>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</si>
  <si>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</si>
  <si>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</si>
  <si>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</si>
  <si>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</si>
  <si>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</si>
  <si>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</si>
  <si>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</si>
  <si>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</si>
  <si>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</si>
  <si>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</si>
  <si>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</si>
  <si>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</si>
  <si>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</si>
  <si>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</si>
  <si>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</si>
  <si>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</si>
  <si>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</si>
  <si>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</si>
  <si>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</si>
  <si>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</si>
  <si>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</si>
  <si>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</si>
  <si>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</si>
  <si>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</si>
  <si>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</si>
  <si>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</si>
  <si>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</si>
  <si>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</si>
  <si>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</si>
  <si>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</si>
  <si>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</si>
  <si>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</si>
  <si>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</si>
  <si>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</si>
  <si>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</si>
  <si>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</si>
  <si>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</si>
  <si>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</si>
  <si>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</si>
  <si>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</si>
  <si>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</si>
  <si>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</si>
  <si>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</si>
  <si>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</si>
  <si>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</si>
  <si>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</si>
  <si>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</si>
  <si>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</si>
  <si>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</si>
  <si>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</si>
  <si>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</si>
  <si>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</si>
  <si>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</si>
  <si>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</si>
  <si>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</si>
  <si>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</si>
  <si>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</si>
  <si>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</si>
  <si>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</si>
  <si>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</si>
  <si>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</si>
  <si>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</si>
  <si>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</si>
  <si>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</si>
  <si>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</si>
  <si>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</si>
  <si>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</si>
  <si>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</si>
  <si>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</si>
  <si>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</si>
  <si>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</si>
  <si>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</si>
  <si>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</si>
  <si>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</si>
  <si>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</si>
  <si>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</si>
  <si>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</si>
  <si>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</si>
  <si>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</si>
  <si>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</si>
  <si>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</si>
  <si>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</si>
  <si>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</si>
  <si>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</si>
  <si>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</si>
  <si>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</si>
  <si>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</si>
  <si>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</si>
  <si>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</si>
  <si>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</si>
  <si>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</si>
  <si>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</si>
  <si>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</si>
  <si>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</si>
  <si>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</si>
  <si>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</si>
  <si>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</si>
  <si>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</si>
  <si>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</si>
  <si>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</si>
  <si>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</si>
  <si>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</si>
  <si>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</si>
  <si>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</si>
  <si>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</si>
  <si>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</si>
  <si>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</si>
  <si>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</si>
  <si>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</si>
  <si>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</si>
  <si>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</si>
  <si>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</si>
  <si>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</si>
  <si>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</si>
  <si>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</si>
  <si>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</si>
  <si>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</si>
  <si>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</si>
  <si>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</si>
  <si>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</si>
  <si>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</si>
  <si>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</si>
  <si>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</si>
  <si>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</si>
  <si>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</si>
  <si>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</si>
  <si>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</si>
  <si>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</si>
  <si>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</si>
  <si>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</si>
  <si>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</si>
  <si>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</si>
  <si>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</si>
  <si>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</si>
  <si>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</si>
  <si>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</si>
  <si>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</si>
  <si>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</si>
  <si>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</si>
  <si>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</si>
  <si>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</si>
  <si>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</si>
  <si>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</si>
  <si>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</si>
  <si>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</si>
  <si>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</si>
  <si>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</si>
  <si>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</si>
  <si>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</si>
  <si>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</si>
  <si>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</si>
  <si>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</si>
  <si>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</si>
  <si>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</si>
  <si>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</si>
  <si>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</si>
  <si>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</si>
  <si>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</si>
  <si>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</si>
  <si>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</si>
  <si>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</si>
  <si>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</si>
  <si>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</si>
  <si>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</si>
  <si>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</si>
  <si>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</si>
  <si>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</si>
  <si>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</si>
  <si>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</si>
  <si>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</si>
  <si>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</si>
  <si>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</si>
  <si>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</si>
  <si>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</si>
  <si>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</si>
  <si>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</si>
  <si>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</si>
  <si>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</si>
  <si>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</si>
  <si>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</si>
  <si>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</si>
  <si>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</si>
  <si>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</si>
  <si>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</si>
  <si>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</si>
  <si>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</si>
  <si>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</si>
  <si>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</si>
  <si>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</si>
  <si>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</si>
  <si>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</si>
  <si>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</si>
  <si>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</si>
  <si>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</si>
  <si>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</si>
  <si>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</si>
  <si>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</si>
  <si>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</si>
  <si>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</si>
  <si>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</si>
  <si>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</si>
  <si>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</si>
  <si>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</si>
  <si>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</si>
  <si>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</si>
  <si>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</si>
  <si>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</si>
  <si>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</si>
  <si>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</si>
  <si>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</si>
  <si>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</si>
  <si>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</si>
  <si>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</si>
  <si>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</si>
  <si>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</si>
  <si>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</si>
  <si>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</si>
  <si>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</si>
  <si>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</si>
  <si>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</si>
  <si>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</si>
  <si>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</si>
  <si>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</si>
  <si>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</si>
  <si>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</si>
  <si>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</si>
  <si>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</si>
  <si>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</si>
  <si>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</si>
  <si>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</si>
  <si>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</si>
  <si>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</si>
  <si>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</si>
  <si>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</si>
  <si>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</si>
  <si>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</si>
  <si>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</si>
  <si>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</si>
  <si>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</si>
  <si>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</si>
  <si>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</si>
  <si>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</si>
  <si>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</si>
  <si>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</si>
  <si>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</si>
  <si>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</si>
  <si>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</si>
  <si>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</si>
  <si>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</si>
  <si>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</si>
  <si>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</si>
  <si>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</si>
  <si>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</si>
  <si>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</si>
  <si>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</si>
  <si>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</si>
  <si>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</si>
  <si>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</si>
  <si>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</si>
  <si>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</si>
  <si>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</si>
  <si>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</si>
  <si>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</si>
  <si>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</si>
  <si>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</si>
  <si>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</si>
  <si>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</si>
  <si>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</si>
  <si>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</si>
  <si>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</si>
  <si>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</si>
  <si>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</si>
  <si>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</si>
  <si>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</si>
  <si>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</si>
  <si>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</si>
  <si>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</si>
  <si>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</si>
  <si>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</si>
  <si>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</si>
  <si>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</si>
  <si>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</si>
  <si>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</si>
  <si>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</si>
  <si>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</si>
  <si>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</si>
  <si>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</si>
  <si>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</si>
  <si>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</si>
  <si>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</si>
  <si>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</si>
  <si>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</si>
  <si>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</si>
  <si>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</si>
  <si>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</si>
  <si>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</si>
  <si>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</si>
  <si>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</si>
  <si>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</si>
  <si>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</si>
  <si>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</si>
  <si>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</si>
  <si>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</si>
  <si>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</si>
  <si>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</si>
  <si>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</si>
  <si>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</si>
  <si>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</si>
  <si>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</si>
  <si>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</si>
  <si>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</si>
  <si>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</si>
  <si>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</si>
  <si>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</si>
  <si>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</si>
  <si>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</si>
  <si>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</si>
  <si>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</si>
  <si>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</si>
  <si>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</si>
  <si>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</si>
  <si>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</si>
  <si>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</si>
  <si>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</si>
  <si>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</si>
  <si>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</si>
  <si>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</si>
  <si>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</si>
  <si>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</si>
  <si>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</si>
  <si>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</si>
  <si>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</si>
  <si>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</si>
  <si>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</si>
  <si>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</si>
  <si>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</si>
  <si>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</si>
  <si>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</si>
  <si>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</si>
  <si>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</si>
  <si>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</si>
  <si>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</si>
  <si>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</si>
  <si>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</si>
  <si>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</si>
  <si>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</si>
  <si>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</si>
  <si>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</si>
  <si>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</si>
  <si>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</si>
  <si>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</si>
  <si>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</si>
  <si>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</si>
  <si>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</si>
  <si>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</si>
  <si>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</si>
  <si>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</si>
  <si>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</si>
  <si>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</si>
  <si>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</si>
  <si>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</si>
  <si>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</si>
  <si>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</si>
  <si>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</si>
  <si>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</si>
  <si>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</si>
  <si>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</si>
  <si>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</si>
  <si>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</si>
  <si>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</si>
  <si>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</si>
  <si>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</si>
  <si>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</si>
  <si>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</si>
  <si>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</si>
  <si>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</si>
  <si>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</si>
  <si>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</si>
  <si>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</si>
  <si>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</si>
  <si>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</si>
  <si>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</si>
  <si>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</si>
  <si>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</si>
  <si>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</si>
  <si>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</si>
  <si>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</si>
  <si>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</si>
  <si>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</si>
  <si>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</si>
  <si>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</si>
  <si>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</si>
  <si>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</si>
  <si>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</si>
  <si>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</si>
  <si>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</si>
  <si>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</si>
  <si>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</si>
  <si>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</si>
  <si>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</si>
  <si>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</si>
  <si>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</si>
  <si>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</si>
  <si>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</si>
  <si>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</si>
  <si>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</si>
  <si>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</si>
  <si>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</si>
  <si>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</si>
  <si>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</si>
  <si>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</si>
  <si>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</si>
  <si>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</si>
  <si>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</si>
  <si>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</si>
  <si>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</si>
  <si>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</si>
  <si>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</si>
  <si>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</si>
  <si>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</si>
  <si>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</si>
  <si>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</si>
  <si>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</si>
  <si>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</si>
  <si>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</si>
  <si>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</si>
  <si>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</si>
  <si>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</si>
  <si>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</si>
  <si>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</si>
  <si>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</si>
  <si>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</si>
  <si>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</si>
  <si>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</si>
  <si>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</si>
  <si>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</si>
  <si>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</si>
  <si>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</si>
  <si>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</si>
  <si>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</si>
  <si>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</si>
  <si>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</si>
  <si>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</si>
  <si>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</si>
  <si>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</si>
  <si>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</si>
  <si>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</si>
  <si>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</si>
  <si>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</si>
  <si>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</si>
  <si>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</si>
  <si>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</si>
  <si>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</si>
  <si>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</si>
  <si>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</si>
  <si>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</si>
  <si>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</si>
  <si>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</si>
  <si>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</si>
  <si>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</si>
  <si>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</si>
  <si>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</si>
  <si>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</si>
  <si>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</si>
  <si>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</si>
  <si>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</si>
  <si>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</si>
  <si>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</si>
  <si>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</si>
  <si>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</si>
  <si>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</si>
  <si>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</si>
  <si>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</si>
  <si>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</si>
  <si>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</si>
  <si>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</si>
  <si>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</si>
  <si>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</si>
  <si>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</si>
  <si>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</si>
  <si>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</si>
  <si>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</si>
  <si>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</si>
  <si>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</si>
  <si>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</si>
  <si>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</si>
  <si>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</si>
  <si>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</si>
  <si>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</si>
  <si>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</si>
  <si>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</si>
  <si>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</si>
  <si>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</si>
  <si>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</si>
  <si>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</si>
  <si>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</si>
  <si>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</si>
  <si>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</si>
  <si>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</si>
  <si>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</si>
  <si>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</si>
  <si>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</si>
  <si>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</si>
  <si>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</si>
  <si>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</si>
  <si>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</si>
  <si>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</si>
  <si>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</si>
  <si>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</si>
  <si>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</si>
  <si>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</si>
  <si>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</si>
  <si>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</si>
  <si>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</si>
  <si>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</si>
  <si>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</si>
  <si>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</si>
  <si>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</si>
  <si>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</si>
  <si>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</si>
  <si>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</si>
  <si>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</si>
  <si>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</si>
  <si>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</si>
  <si>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</si>
  <si>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</si>
  <si>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</si>
  <si>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</si>
  <si>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</si>
  <si>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</si>
  <si>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</si>
  <si>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</si>
  <si>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</si>
  <si>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</si>
  <si>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</si>
  <si>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</si>
  <si>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</si>
  <si>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</si>
  <si>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</si>
  <si>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</si>
  <si>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</si>
  <si>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</si>
  <si>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</si>
  <si>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</si>
  <si>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</si>
  <si>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</si>
  <si>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</si>
  <si>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</si>
  <si>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</si>
  <si>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</si>
  <si>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</si>
  <si>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</si>
  <si>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</si>
  <si>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</si>
  <si>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</si>
  <si>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</si>
  <si>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</si>
  <si>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</si>
  <si>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</si>
  <si>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</si>
  <si>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</si>
  <si>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</si>
  <si>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</si>
  <si>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</si>
  <si>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</si>
  <si>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</si>
  <si>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</si>
  <si>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</si>
  <si>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</si>
  <si>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</si>
  <si>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</si>
  <si>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</si>
  <si>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</si>
  <si>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</si>
  <si>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</si>
  <si>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</si>
  <si>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</si>
  <si>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</si>
  <si>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</si>
  <si>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</si>
  <si>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</si>
  <si>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</si>
  <si>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</si>
  <si>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</si>
  <si>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</si>
  <si>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</si>
  <si>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</si>
  <si>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</si>
  <si>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</si>
  <si>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</si>
  <si>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</si>
  <si>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</si>
  <si>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</si>
  <si>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</si>
  <si>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</si>
  <si>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</si>
  <si>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</si>
  <si>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</si>
  <si>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</si>
  <si>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</si>
  <si>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</si>
  <si>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</si>
  <si>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</si>
  <si>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</si>
  <si>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</si>
  <si>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</si>
  <si>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</si>
  <si>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</si>
  <si>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</si>
  <si>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</si>
  <si>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</si>
  <si>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</si>
  <si>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</si>
  <si>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</si>
  <si>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</si>
  <si>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</si>
  <si>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</si>
  <si>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</si>
  <si>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</si>
  <si>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</si>
  <si>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</si>
  <si>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</si>
  <si>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</si>
  <si>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</si>
  <si>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</si>
  <si>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</si>
  <si>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</si>
  <si>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</si>
  <si>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</si>
  <si>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</si>
  <si>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</si>
  <si>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</si>
  <si>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</si>
  <si>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</si>
  <si>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</si>
  <si>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</si>
  <si>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</si>
  <si>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</si>
  <si>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</si>
  <si>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</si>
  <si>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</si>
  <si>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</si>
  <si>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</si>
  <si>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</si>
  <si>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</si>
  <si>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</si>
  <si>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</si>
  <si>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</si>
  <si>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</si>
  <si>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</si>
  <si>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</si>
  <si>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</si>
  <si>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</si>
  <si>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</si>
  <si>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</si>
  <si>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</si>
  <si>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</si>
  <si>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</si>
  <si>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</si>
  <si>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</si>
  <si>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</si>
  <si>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</si>
  <si>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</si>
  <si>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</si>
  <si>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</si>
  <si>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</si>
  <si>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</si>
  <si>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</si>
  <si>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</si>
  <si>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</si>
  <si>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</si>
  <si>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</si>
  <si>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</si>
  <si>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</si>
  <si>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</si>
  <si>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</si>
  <si>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</si>
  <si>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</si>
  <si>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</si>
  <si>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</si>
  <si>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</si>
  <si>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</si>
  <si>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</si>
  <si>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</si>
  <si>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</si>
  <si>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</si>
  <si>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</si>
  <si>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</si>
  <si>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</si>
  <si>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</si>
  <si>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</si>
  <si>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</si>
  <si>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</si>
  <si>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</si>
  <si>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</si>
  <si>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</si>
  <si>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</si>
  <si>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</si>
  <si>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</si>
  <si>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</si>
  <si>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</si>
  <si>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</si>
  <si>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</si>
  <si>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</si>
  <si>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</si>
  <si>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</si>
  <si>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</si>
  <si>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</si>
  <si>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</si>
  <si>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</si>
  <si>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</si>
  <si>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</si>
  <si>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</si>
  <si>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</si>
  <si>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</si>
  <si>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</si>
  <si>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</si>
  <si>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</si>
  <si>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</si>
  <si>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</si>
  <si>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</si>
  <si>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</si>
  <si>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</si>
  <si>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</si>
  <si>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</si>
  <si>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</si>
  <si>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</si>
  <si>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</si>
  <si>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</si>
  <si>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</si>
  <si>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</si>
  <si>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</si>
  <si>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</si>
  <si>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</si>
  <si>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</si>
  <si>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</si>
  <si>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</si>
  <si>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</si>
  <si>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</si>
  <si>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</si>
  <si>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</si>
  <si>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</si>
  <si>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</si>
  <si>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</si>
  <si>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</si>
  <si>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</si>
  <si>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</si>
  <si>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</si>
  <si>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</si>
  <si>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</si>
  <si>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</si>
  <si>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</si>
  <si>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</si>
  <si>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</si>
  <si>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</si>
  <si>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</si>
  <si>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</si>
  <si>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</si>
  <si>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</si>
  <si>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</si>
  <si>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</si>
  <si>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</si>
  <si>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</si>
  <si>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</si>
  <si>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</si>
  <si>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</si>
  <si>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</si>
  <si>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</si>
  <si>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</si>
  <si>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</si>
  <si>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</si>
  <si>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</si>
  <si>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</si>
  <si>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</si>
  <si>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</si>
  <si>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</si>
  <si>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</si>
  <si>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</si>
  <si>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</si>
  <si>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</si>
  <si>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</si>
  <si>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</si>
  <si>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</si>
  <si>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</si>
  <si>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</si>
  <si>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</si>
  <si>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</si>
  <si>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</si>
  <si>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</si>
  <si>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</si>
  <si>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</si>
  <si>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</si>
  <si>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</si>
  <si>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</si>
  <si>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</si>
  <si>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</si>
  <si>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</si>
  <si>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</si>
  <si>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</si>
  <si>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</si>
  <si>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</si>
  <si>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</si>
  <si>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</si>
  <si>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</si>
  <si>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</si>
  <si>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</si>
  <si>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</si>
  <si>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</si>
  <si>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</si>
  <si>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</si>
  <si>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</si>
  <si>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</si>
  <si>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</si>
  <si>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</si>
  <si>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</si>
  <si>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</si>
  <si>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</si>
  <si>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</si>
  <si>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</si>
  <si>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</si>
  <si>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</si>
  <si>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</si>
  <si>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</si>
  <si>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</si>
  <si>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</si>
  <si>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</si>
  <si>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</si>
  <si>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</si>
  <si>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</si>
  <si>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</si>
  <si>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</si>
  <si>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</si>
  <si>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</si>
  <si>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</si>
  <si>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</si>
  <si>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</si>
  <si>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</si>
  <si>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</si>
  <si>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</si>
  <si>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</si>
  <si>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</si>
  <si>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</si>
  <si>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</si>
  <si>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</si>
  <si>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</si>
  <si>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</si>
  <si>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</si>
  <si>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</si>
  <si>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</si>
  <si>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</si>
  <si>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</si>
  <si>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</si>
  <si>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</si>
  <si>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</si>
  <si>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</si>
  <si>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</si>
  <si>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</si>
  <si>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</si>
  <si>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</si>
  <si>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</si>
  <si>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</si>
  <si>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</si>
  <si>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</si>
  <si>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</si>
  <si>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</si>
  <si>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</si>
  <si>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</si>
  <si>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</si>
  <si>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</si>
  <si>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</si>
  <si>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</si>
  <si>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</si>
  <si>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</si>
  <si>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</si>
  <si>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</si>
  <si>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</si>
  <si>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</si>
  <si>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</si>
  <si>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</si>
  <si>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</si>
  <si>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</si>
  <si>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</si>
  <si>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</si>
  <si>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</si>
  <si>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</si>
  <si>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</si>
  <si>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</si>
  <si>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</si>
  <si>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</si>
  <si>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</si>
  <si>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</si>
  <si>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</si>
  <si>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</si>
  <si>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</si>
  <si>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</si>
  <si>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</si>
  <si>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</si>
  <si>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</si>
  <si>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</si>
  <si>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</si>
  <si>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</si>
  <si>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</si>
  <si>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</si>
  <si>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</si>
  <si>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</si>
  <si>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</si>
  <si>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</si>
  <si>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</si>
  <si>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</si>
  <si>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</si>
  <si>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</si>
  <si>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</si>
  <si>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</si>
  <si>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</si>
  <si>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</si>
  <si>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</si>
  <si>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</si>
  <si>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</si>
  <si>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</si>
  <si>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</si>
  <si>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</si>
  <si>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</si>
  <si>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</si>
  <si>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</si>
  <si>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</si>
  <si>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</si>
  <si>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</si>
  <si>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</si>
  <si>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</si>
  <si>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</si>
  <si>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</si>
  <si>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</si>
  <si>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</si>
  <si>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</si>
  <si>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</si>
  <si>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</si>
  <si>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</si>
  <si>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</si>
  <si>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</si>
  <si>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</si>
  <si>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</si>
  <si>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</si>
  <si>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</si>
  <si>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</si>
  <si>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</si>
  <si>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</si>
  <si>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</si>
  <si>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</si>
  <si>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</si>
  <si>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</si>
  <si>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</si>
  <si>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</si>
  <si>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</si>
  <si>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</si>
  <si>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</si>
  <si>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</si>
  <si>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</si>
  <si>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</si>
  <si>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</si>
  <si>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</si>
  <si>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</si>
  <si>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</si>
  <si>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</si>
  <si>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</si>
  <si>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</si>
  <si>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</si>
  <si>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</si>
  <si>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</si>
  <si>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</si>
  <si>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</si>
  <si>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</si>
  <si>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</si>
  <si>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</si>
  <si>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</si>
  <si>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</si>
  <si>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</si>
  <si>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</si>
  <si>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</si>
  <si>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</si>
  <si>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</si>
  <si>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</si>
  <si>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</si>
  <si>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</si>
  <si>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</si>
  <si>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</si>
  <si>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</si>
  <si>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</si>
  <si>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</si>
  <si>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</si>
  <si>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</si>
  <si>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</si>
  <si>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</si>
  <si>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</si>
  <si>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</si>
  <si>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</si>
  <si>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</si>
  <si>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</si>
  <si>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</si>
  <si>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</si>
  <si>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</si>
  <si>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</si>
  <si>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</si>
  <si>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</si>
  <si>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</si>
  <si>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</si>
  <si>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</si>
  <si>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</si>
  <si>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</si>
  <si>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</si>
  <si>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</si>
  <si>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</si>
  <si>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</si>
  <si>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</si>
  <si>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</si>
  <si>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</si>
  <si>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</si>
  <si>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</si>
  <si>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</si>
  <si>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</si>
  <si>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</si>
  <si>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</si>
  <si>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</si>
  <si>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</si>
  <si>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</si>
  <si>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</si>
  <si>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</si>
  <si>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</si>
  <si>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</si>
  <si>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</si>
  <si>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</si>
  <si>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</si>
  <si>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</si>
  <si>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</si>
  <si>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</si>
  <si>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</si>
  <si>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</si>
  <si>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</si>
  <si>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</si>
  <si>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</si>
  <si>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</si>
  <si>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</si>
  <si>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</si>
  <si>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</si>
  <si>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</si>
  <si>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</si>
  <si>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</si>
  <si>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</si>
  <si>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</si>
  <si>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</si>
  <si>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</si>
  <si>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</si>
  <si>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</si>
  <si>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</si>
  <si>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</si>
  <si>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</si>
  <si>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</si>
  <si>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</si>
  <si>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</si>
  <si>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</si>
  <si>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</si>
  <si>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</si>
  <si>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</si>
  <si>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</si>
  <si>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</si>
  <si>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</si>
  <si>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</si>
  <si>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</si>
  <si>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</si>
  <si>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</si>
  <si>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</si>
  <si>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</si>
  <si>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</si>
  <si>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</si>
  <si>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</si>
  <si>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</si>
  <si>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</si>
  <si>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</si>
  <si>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</si>
  <si>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</si>
  <si>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</si>
  <si>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</si>
  <si>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</si>
  <si>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</si>
  <si>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</si>
  <si>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</si>
  <si>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</si>
  <si>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</si>
  <si>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</si>
  <si>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</si>
  <si>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</si>
  <si>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</si>
  <si>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</si>
  <si>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</si>
  <si>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</si>
  <si>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</si>
  <si>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</si>
  <si>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</si>
  <si>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</si>
  <si>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</si>
  <si>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</si>
  <si>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</si>
  <si>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</si>
  <si>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</si>
  <si>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</si>
  <si>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</si>
  <si>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</si>
  <si>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</si>
  <si>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</si>
  <si>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</si>
  <si>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</si>
  <si>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</si>
  <si>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</si>
  <si>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</si>
  <si>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</si>
  <si>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</si>
  <si>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</si>
  <si>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</si>
  <si>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</si>
  <si>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</si>
  <si>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</si>
  <si>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</si>
  <si>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</si>
  <si>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</si>
  <si>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</si>
  <si>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</si>
  <si>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</si>
  <si>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</si>
  <si>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</si>
  <si>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</si>
  <si>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</si>
  <si>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</si>
  <si>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</si>
  <si>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</si>
  <si>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</si>
  <si>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</si>
  <si>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</si>
  <si>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</si>
  <si>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</si>
  <si>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</si>
  <si>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</si>
  <si>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</si>
  <si>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</si>
  <si>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</si>
  <si>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</si>
  <si>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</si>
  <si>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</si>
  <si>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</si>
  <si>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</si>
  <si>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</si>
  <si>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</si>
  <si>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</si>
  <si>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</si>
  <si>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</si>
  <si>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</si>
  <si>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</si>
  <si>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</si>
  <si>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</si>
  <si>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</si>
  <si>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</si>
  <si>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</si>
  <si>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</si>
  <si>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</si>
  <si>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</si>
  <si>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</si>
  <si>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</si>
  <si>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</si>
  <si>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</si>
  <si>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</si>
  <si>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</si>
  <si>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</si>
  <si>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</si>
  <si>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</si>
  <si>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</si>
  <si>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</si>
  <si>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</si>
  <si>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</si>
  <si>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</si>
  <si>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</si>
  <si>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</si>
  <si>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</si>
  <si>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</si>
  <si>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</si>
  <si>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</si>
  <si>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</si>
  <si>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</si>
  <si>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</si>
  <si>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</si>
  <si>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</si>
  <si>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</si>
  <si>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</si>
  <si>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</si>
  <si>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</si>
  <si>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</si>
  <si>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</si>
  <si>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</si>
  <si>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</si>
  <si>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</si>
  <si>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</si>
  <si>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</si>
  <si>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</si>
  <si>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</si>
  <si>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</si>
  <si>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</si>
  <si>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</si>
  <si>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</si>
  <si>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</si>
  <si>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</si>
  <si>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</si>
  <si>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</si>
  <si>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</si>
  <si>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</si>
  <si>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</si>
  <si>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</si>
  <si>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</si>
  <si>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</si>
  <si>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</si>
  <si>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</si>
  <si>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</si>
  <si>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</si>
  <si>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</si>
  <si>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</si>
  <si>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</si>
  <si>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</si>
  <si>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</si>
  <si>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</si>
  <si>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</si>
  <si>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</si>
  <si>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</si>
  <si>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</si>
  <si>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</si>
  <si>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</si>
  <si>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</si>
  <si>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</si>
  <si>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</si>
  <si>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</si>
  <si>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</si>
  <si>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</si>
  <si>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</si>
  <si>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</si>
  <si>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</si>
  <si>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</si>
  <si>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</si>
  <si>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</si>
  <si>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</si>
  <si>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</si>
  <si>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</si>
  <si>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</si>
  <si>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</si>
  <si>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</si>
  <si>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</si>
  <si>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</si>
  <si>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</si>
  <si>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</si>
  <si>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</si>
  <si>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</si>
  <si>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</si>
  <si>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</si>
  <si>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</si>
  <si>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</si>
  <si>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</si>
  <si>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</si>
  <si>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</si>
  <si>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</si>
  <si>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</si>
  <si>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</si>
  <si>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</si>
  <si>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</si>
  <si>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</si>
  <si>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</si>
  <si>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</si>
  <si>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</si>
  <si>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</si>
  <si>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</si>
  <si>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</si>
  <si>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</si>
  <si>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</si>
  <si>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</si>
  <si>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</si>
  <si>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</si>
  <si>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</si>
  <si>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</si>
  <si>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</si>
  <si>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</si>
  <si>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</si>
  <si>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</si>
  <si>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</si>
  <si>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</si>
  <si>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</si>
  <si>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</si>
  <si>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</si>
  <si>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</si>
  <si>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</si>
  <si>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</si>
  <si>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</si>
  <si>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</si>
  <si>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</si>
  <si>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</si>
  <si>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</si>
  <si>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</si>
  <si>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</si>
  <si>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</si>
  <si>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</si>
  <si>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</si>
  <si>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</si>
  <si>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</si>
  <si>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</si>
  <si>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</si>
  <si>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</si>
  <si>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</si>
  <si>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</si>
  <si>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</si>
  <si>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</si>
  <si>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</si>
  <si>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</si>
  <si>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</si>
  <si>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</si>
  <si>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</si>
  <si>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</si>
  <si>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</si>
  <si>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</si>
  <si>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</si>
  <si>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</si>
  <si>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</si>
  <si>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</si>
  <si>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</si>
  <si>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</si>
  <si>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</si>
  <si>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</si>
  <si>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</si>
  <si>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</si>
  <si>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</si>
  <si>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</si>
  <si>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</si>
  <si>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</si>
  <si>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</si>
  <si>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</si>
  <si>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</si>
  <si>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</si>
  <si>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</si>
  <si>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</si>
  <si>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</si>
  <si>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</si>
  <si>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</si>
  <si>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</si>
  <si>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</si>
  <si>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</si>
  <si>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</si>
  <si>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</si>
  <si>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</si>
  <si>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</si>
  <si>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</si>
  <si>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</si>
  <si>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</si>
  <si>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</si>
  <si>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</si>
  <si>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</si>
  <si>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</si>
  <si>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</si>
  <si>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</si>
  <si>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</si>
  <si>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</si>
  <si>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</si>
  <si>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</si>
  <si>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</si>
  <si>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</si>
  <si>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</si>
  <si>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</si>
  <si>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</si>
  <si>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</si>
  <si>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</si>
  <si>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</si>
  <si>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</si>
  <si>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</si>
  <si>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</si>
  <si>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</si>
  <si>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</si>
  <si>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</si>
  <si>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</si>
  <si>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</si>
  <si>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</si>
  <si>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</si>
  <si>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</si>
  <si>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</si>
  <si>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</si>
  <si>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</si>
  <si>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</si>
  <si>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</si>
  <si>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</si>
  <si>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</si>
  <si>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</si>
  <si>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</si>
  <si>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</si>
  <si>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</si>
  <si>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</si>
  <si>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</si>
  <si>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</si>
  <si>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</si>
  <si>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</si>
  <si>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</si>
  <si>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</si>
  <si>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</si>
  <si>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</si>
  <si>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</si>
  <si>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</si>
  <si>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</si>
  <si>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</si>
  <si>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</si>
  <si>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</si>
  <si>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</si>
  <si>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</si>
  <si>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</si>
  <si>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</si>
  <si>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</si>
  <si>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</si>
  <si>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</si>
  <si>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</si>
  <si>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</si>
  <si>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</si>
  <si>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</si>
  <si>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</si>
  <si>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</si>
  <si>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</si>
  <si>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</si>
  <si>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</si>
  <si>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</si>
  <si>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</si>
  <si>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</si>
  <si>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</si>
  <si>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</si>
  <si>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</si>
  <si>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</si>
  <si>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</si>
  <si>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</si>
  <si>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</si>
  <si>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</si>
  <si>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</si>
  <si>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</si>
  <si>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</si>
  <si>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</si>
  <si>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</si>
  <si>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</si>
  <si>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</si>
  <si>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</si>
  <si>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</si>
  <si>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</si>
  <si>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</si>
  <si>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</si>
  <si>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</si>
  <si>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</si>
  <si>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</si>
  <si>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</si>
  <si>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</si>
  <si>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</si>
  <si>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</si>
  <si>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</si>
  <si>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</si>
  <si>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</si>
  <si>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</si>
  <si>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</si>
  <si>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</si>
  <si>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</si>
  <si>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</si>
  <si>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</si>
  <si>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</si>
  <si>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</si>
  <si>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</si>
  <si>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</si>
  <si>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</si>
  <si>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</si>
  <si>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</si>
  <si>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</si>
  <si>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</si>
  <si>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</si>
  <si>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</si>
  <si>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</si>
  <si>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</si>
  <si>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</si>
  <si>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</si>
  <si>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</si>
  <si>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</si>
  <si>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</si>
  <si>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</si>
  <si>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</si>
  <si>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</si>
  <si>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</si>
  <si>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</si>
  <si>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</si>
  <si>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</si>
  <si>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</si>
  <si>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</si>
  <si>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</si>
  <si>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</si>
  <si>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</si>
  <si>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</si>
  <si>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</si>
  <si>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</si>
  <si>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</si>
  <si>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</si>
  <si>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</si>
  <si>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</si>
  <si>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</si>
  <si>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</si>
  <si>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</si>
  <si>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</si>
  <si>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</si>
  <si>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</si>
  <si>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</si>
  <si>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</si>
  <si>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</si>
  <si>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</si>
  <si>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</si>
  <si>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</si>
  <si>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</si>
  <si>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</si>
  <si>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</si>
  <si>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</si>
  <si>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</si>
  <si>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</si>
  <si>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</si>
  <si>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</si>
  <si>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</si>
  <si>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</si>
  <si>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</si>
  <si>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</si>
  <si>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</si>
  <si>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</si>
  <si>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</si>
  <si>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</si>
  <si>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</si>
  <si>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</si>
  <si>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</si>
  <si>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</si>
  <si>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</si>
  <si>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</si>
  <si>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</si>
  <si>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</si>
  <si>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</si>
  <si>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</si>
  <si>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</si>
  <si>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</si>
  <si>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</si>
  <si>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</si>
  <si>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</si>
  <si>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</si>
  <si>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</si>
  <si>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</si>
  <si>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</si>
  <si>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</si>
  <si>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</si>
  <si>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</si>
  <si>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</si>
  <si>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</si>
  <si>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</si>
  <si>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</si>
  <si>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</si>
  <si>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</si>
  <si>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</si>
  <si>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</si>
  <si>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</si>
  <si>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</si>
  <si>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</si>
  <si>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</si>
  <si>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</si>
  <si>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</si>
  <si>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</si>
  <si>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</si>
  <si>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</si>
  <si>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</si>
  <si>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</si>
  <si>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</si>
  <si>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</si>
  <si>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</si>
  <si>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</si>
  <si>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</si>
  <si>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</si>
  <si>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</si>
  <si>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</si>
  <si>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</si>
  <si>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</si>
  <si>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</si>
  <si>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</si>
  <si>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</si>
  <si>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</si>
  <si>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</si>
  <si>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</si>
  <si>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</si>
  <si>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</si>
  <si>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</si>
  <si>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</si>
  <si>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</si>
  <si>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</si>
  <si>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</si>
  <si>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</si>
  <si>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</si>
  <si>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</si>
  <si>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</si>
  <si>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</si>
  <si>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</si>
  <si>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</si>
  <si>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</si>
  <si>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</si>
  <si>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</si>
  <si>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</si>
  <si>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</si>
  <si>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</si>
  <si>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</si>
  <si>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</si>
  <si>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</si>
  <si>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</si>
  <si>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</si>
  <si>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</si>
  <si>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</si>
  <si>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</si>
  <si>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</si>
  <si>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</si>
  <si>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</si>
  <si>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</si>
  <si>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</si>
  <si>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</si>
  <si>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</si>
  <si>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</si>
  <si>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</si>
  <si>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</si>
  <si>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</si>
  <si>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</si>
  <si>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</si>
  <si>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</si>
  <si>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</si>
  <si>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</si>
  <si>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</si>
  <si>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</si>
  <si>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</si>
  <si>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</si>
  <si>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</si>
  <si>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</si>
  <si>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</si>
  <si>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</si>
  <si>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</si>
  <si>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</si>
  <si>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</si>
  <si>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</si>
  <si>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</si>
  <si>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</si>
  <si>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</si>
  <si>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</si>
  <si>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</si>
  <si>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</si>
  <si>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</si>
  <si>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</si>
  <si>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</si>
  <si>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</si>
  <si>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</si>
  <si>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</si>
  <si>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</si>
  <si>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</si>
  <si>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</si>
  <si>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</si>
  <si>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</si>
  <si>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</si>
  <si>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</si>
  <si>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</si>
  <si>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</si>
  <si>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</si>
  <si>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</si>
  <si>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</si>
  <si>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</si>
  <si>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</si>
  <si>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</si>
  <si>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</si>
  <si>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</si>
  <si>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</si>
  <si>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</si>
  <si>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</si>
  <si>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</si>
  <si>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</si>
  <si>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</si>
  <si>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</si>
  <si>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</si>
  <si>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</si>
  <si>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</si>
  <si>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</si>
  <si>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</si>
  <si>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</si>
  <si>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</si>
  <si>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</si>
  <si>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</si>
  <si>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</si>
  <si>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</si>
  <si>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</si>
  <si>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</si>
  <si>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</si>
  <si>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</si>
  <si>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</si>
  <si>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</si>
  <si>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</si>
  <si>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</si>
  <si>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</si>
  <si>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</si>
  <si>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</si>
  <si>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</si>
  <si>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</si>
  <si>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</si>
  <si>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</si>
  <si>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</si>
  <si>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</si>
  <si>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</si>
  <si>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</si>
  <si>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</si>
  <si>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</si>
  <si>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</si>
  <si>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</si>
  <si>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</si>
  <si>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</si>
  <si>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</si>
  <si>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</si>
  <si>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</si>
  <si>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</si>
  <si>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</si>
  <si>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</si>
  <si>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</si>
  <si>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</si>
  <si>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</si>
  <si>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</si>
  <si>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</si>
  <si>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</si>
  <si>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</si>
  <si>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</si>
  <si>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</si>
  <si>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</si>
  <si>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</si>
  <si>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</si>
  <si>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</si>
  <si>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</si>
  <si>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</si>
  <si>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</si>
  <si>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</si>
  <si>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</si>
  <si>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</si>
  <si>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</si>
  <si>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</si>
  <si>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</si>
  <si>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</si>
  <si>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</si>
  <si>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</si>
  <si>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</si>
  <si>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</si>
  <si>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</si>
  <si>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</si>
  <si>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</si>
  <si>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</si>
  <si>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</si>
  <si>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</si>
  <si>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</si>
  <si>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</si>
  <si>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</si>
  <si>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</si>
  <si>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</si>
  <si>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</si>
  <si>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</si>
  <si>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</si>
  <si>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</si>
  <si>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</si>
  <si>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</si>
  <si>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</si>
  <si>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</si>
  <si>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</si>
  <si>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</si>
  <si>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</si>
  <si>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</si>
  <si>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</si>
  <si>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</si>
  <si>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</si>
  <si>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</si>
  <si>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</si>
  <si>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</si>
  <si>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</si>
  <si>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</si>
  <si>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</si>
  <si>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</si>
  <si>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</si>
  <si>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</si>
  <si>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</si>
  <si>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</si>
  <si>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</si>
  <si>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</si>
  <si>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</si>
  <si>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</si>
  <si>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</si>
  <si>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</si>
  <si>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</si>
  <si>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</si>
  <si>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</si>
  <si>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</si>
  <si>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</si>
  <si>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</si>
  <si>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</si>
  <si>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</si>
  <si>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</si>
  <si>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</si>
  <si>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</si>
  <si>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</si>
  <si>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</si>
  <si>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</si>
  <si>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</si>
  <si>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</si>
  <si>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</si>
  <si>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</si>
  <si>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</si>
  <si>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</si>
  <si>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</si>
  <si>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</si>
  <si>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</si>
  <si>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</si>
  <si>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</si>
  <si>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</si>
  <si>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</si>
  <si>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</si>
  <si>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</si>
  <si>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</si>
  <si>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</si>
  <si>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</si>
  <si>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</si>
  <si>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</si>
  <si>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</si>
  <si>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</si>
  <si>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</si>
  <si>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</si>
  <si>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</si>
  <si>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</si>
  <si>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</si>
  <si>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</si>
  <si>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</si>
  <si>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</si>
  <si>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</si>
  <si>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</si>
  <si>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</si>
  <si>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</si>
  <si>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</si>
  <si>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</si>
  <si>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</si>
  <si>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</si>
  <si>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</si>
  <si>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</si>
  <si>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</si>
  <si>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</si>
  <si>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</si>
  <si>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</si>
  <si>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</si>
  <si>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</si>
  <si>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</si>
  <si>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</si>
  <si>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</si>
  <si>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</si>
  <si>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</si>
  <si>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</si>
  <si>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</si>
  <si>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</si>
  <si>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</si>
  <si>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</si>
  <si>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</si>
  <si>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</si>
  <si>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</si>
  <si>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</si>
  <si>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</si>
  <si>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</si>
  <si>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</si>
  <si>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</si>
  <si>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</si>
  <si>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</si>
  <si>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</si>
  <si>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</si>
  <si>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</si>
  <si>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</si>
  <si>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</si>
  <si>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</si>
  <si>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</si>
  <si>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</si>
  <si>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</si>
  <si>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</si>
  <si>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</si>
  <si>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</si>
  <si>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</si>
  <si>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</si>
  <si>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</si>
  <si>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</si>
  <si>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</si>
  <si>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</si>
  <si>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</si>
  <si>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</si>
  <si>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</si>
  <si>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</si>
  <si>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</si>
  <si>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</si>
  <si>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</si>
  <si>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</si>
  <si>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</si>
  <si>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</si>
  <si>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</si>
  <si>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</si>
  <si>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</si>
  <si>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</si>
  <si>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</si>
  <si>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</si>
  <si>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</si>
  <si>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</si>
  <si>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</si>
  <si>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</si>
  <si>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</si>
  <si>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</si>
  <si>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</si>
  <si>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</si>
  <si>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</si>
  <si>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</si>
  <si>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</si>
  <si>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</si>
  <si>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</si>
  <si>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</si>
  <si>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</si>
  <si>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</si>
  <si>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</si>
  <si>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</si>
  <si>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</si>
  <si>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</si>
  <si>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</si>
  <si>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</si>
  <si>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</si>
  <si>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</si>
  <si>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</si>
  <si>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</si>
  <si>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</si>
  <si>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</si>
  <si>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</si>
  <si>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</si>
  <si>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</si>
  <si>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</si>
  <si>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</si>
  <si>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</si>
  <si>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</si>
  <si>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</si>
  <si>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</si>
  <si>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</si>
  <si>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</si>
  <si>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</si>
  <si>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</si>
  <si>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</si>
  <si>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</si>
  <si>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</si>
  <si>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</si>
  <si>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</si>
  <si>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</si>
  <si>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</si>
  <si>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</si>
  <si>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</si>
  <si>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</si>
  <si>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</si>
  <si>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</si>
  <si>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</si>
  <si>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</si>
  <si>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</si>
  <si>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</si>
  <si>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</si>
  <si>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</si>
  <si>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</si>
  <si>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</si>
  <si>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</si>
  <si>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</si>
  <si>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</si>
  <si>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</si>
  <si>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</si>
  <si>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</si>
  <si>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</si>
  <si>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</si>
  <si>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</si>
  <si>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</si>
  <si>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</si>
  <si>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</si>
  <si>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</si>
  <si>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</si>
  <si>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</si>
  <si>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</si>
  <si>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</si>
  <si>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</si>
  <si>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</si>
  <si>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</si>
  <si>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</si>
  <si>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</si>
  <si>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</si>
  <si>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</si>
  <si>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</si>
  <si>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</si>
  <si>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</si>
  <si>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</si>
  <si>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</si>
  <si>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</si>
  <si>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</si>
  <si>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</si>
  <si>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</si>
  <si>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</si>
  <si>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</si>
  <si>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</si>
  <si>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</si>
  <si>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</si>
  <si>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</si>
  <si>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</si>
  <si>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</si>
  <si>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</si>
  <si>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</si>
  <si>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</si>
  <si>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</si>
  <si>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</si>
  <si>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</si>
  <si>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</si>
  <si>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</si>
  <si>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</si>
  <si>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</si>
  <si>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</si>
  <si>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</si>
  <si>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</si>
  <si>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</si>
  <si>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</si>
  <si>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</si>
  <si>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</si>
  <si>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</si>
  <si>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</si>
  <si>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</si>
  <si>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</si>
  <si>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</si>
  <si>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</si>
  <si>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</si>
  <si>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</si>
  <si>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</si>
  <si>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</si>
  <si>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</si>
  <si>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</si>
  <si>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</si>
  <si>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</si>
  <si>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</si>
  <si>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</si>
  <si>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</si>
  <si>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</si>
  <si>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</si>
  <si>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</si>
  <si>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</si>
  <si>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</si>
  <si>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</si>
  <si>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</si>
  <si>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</si>
  <si>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</si>
  <si>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</si>
  <si>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</si>
  <si>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</si>
  <si>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</si>
  <si>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</si>
  <si>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</si>
  <si>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</si>
  <si>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</si>
  <si>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</si>
  <si>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</si>
  <si>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</si>
  <si>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</si>
  <si>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</si>
  <si>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</si>
  <si>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</si>
  <si>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</si>
  <si>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</si>
  <si>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</si>
  <si>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</si>
  <si>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</si>
  <si>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</si>
  <si>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</si>
  <si>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</si>
  <si>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</si>
  <si>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</si>
  <si>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</si>
  <si>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</si>
  <si>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</si>
  <si>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</si>
  <si>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</si>
  <si>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</si>
  <si>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</si>
  <si>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</si>
  <si>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</si>
  <si>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</si>
  <si>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</si>
  <si>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</si>
  <si>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</si>
  <si>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</si>
  <si>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</si>
  <si>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</si>
  <si>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</si>
  <si>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</si>
  <si>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</si>
  <si>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</si>
  <si>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</si>
  <si>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</si>
  <si>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</si>
  <si>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</si>
  <si>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</si>
  <si>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</si>
  <si>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</si>
  <si>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</si>
  <si>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</si>
  <si>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</si>
  <si>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</si>
  <si>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</si>
  <si>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</si>
  <si>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</si>
  <si>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</si>
  <si>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</si>
  <si>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</si>
  <si>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</si>
  <si>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</si>
  <si>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</si>
  <si>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</si>
  <si>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</si>
  <si>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</si>
  <si>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</si>
  <si>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</si>
  <si>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</si>
  <si>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</si>
  <si>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</si>
  <si>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</si>
  <si>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</si>
  <si>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</si>
  <si>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</si>
  <si>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</si>
  <si>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</si>
  <si>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</si>
  <si>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</si>
  <si>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</si>
  <si>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</si>
  <si>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</si>
  <si>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</si>
  <si>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</si>
  <si>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</si>
  <si>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</si>
  <si>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</si>
  <si>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</si>
  <si>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</si>
  <si>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</si>
  <si>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</si>
  <si>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</si>
  <si>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</si>
  <si>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</si>
  <si>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</si>
  <si>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</si>
  <si>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</si>
  <si>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</si>
  <si>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</si>
  <si>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</si>
  <si>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</si>
  <si>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</si>
  <si>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</si>
  <si>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</si>
  <si>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</si>
  <si>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</si>
  <si>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</si>
  <si>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</si>
  <si>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</si>
  <si>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</si>
  <si>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</si>
  <si>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</si>
  <si>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</si>
  <si>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</si>
  <si>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</si>
  <si>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</si>
  <si>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</si>
  <si>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</si>
  <si>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</si>
  <si>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</si>
  <si>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</si>
  <si>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</si>
  <si>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</si>
  <si>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</si>
  <si>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</si>
  <si>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</si>
  <si>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</si>
  <si>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</si>
  <si>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</si>
  <si>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</si>
  <si>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</si>
  <si>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</si>
  <si>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</si>
  <si>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</si>
  <si>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</si>
  <si>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130 min</t>
  </si>
  <si>
    <t>PCM-20251203-00000404</t>
  </si>
  <si>
    <t>access issue, site located at militry base, team try to access at 9 AM</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</si>
  <si>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</si>
  <si>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</si>
  <si>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</si>
  <si>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</si>
  <si>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</si>
  <si>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</si>
  <si>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</si>
  <si>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</si>
  <si>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</si>
  <si>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</si>
  <si>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</si>
  <si>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</si>
  <si>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</si>
  <si>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visited site and found SCECO power down and no parking free and SCECO Complain regitered (30064989608)</t>
  </si>
  <si>
    <t>PCM-20251203-00000425</t>
  </si>
  <si>
    <t>EM team on the way: ETA 35 min</t>
  </si>
  <si>
    <t>PCM-20251203-00000442</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</si>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</sst>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3" totalsRowShown="0" headerRowDxfId="13" tableBorderDxfId="12">
  <autoFilter ref="A1:L4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331.35397673611442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45994.302402662041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45994.302402662041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45994.302402662041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45994.302402662041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45994.302402662041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45994.302402662041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45994.302402662041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45994.302402662041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45994.302402662041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45994.302402662041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45994.302402662041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45994.302402662041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45994.302402662041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45994.302402662041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45994.302402662041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45994.302402662041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45994.302402662041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45994.302402662041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45994.302402662041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45994.302402662041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45994.302402662041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45994.302402662041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45994.302402662041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45994.302402662041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45994.302402662041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45994.302402662041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45994.302402662041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45994.302402662041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45994.302402662041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45994.302402662041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45994.302402662041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45994.302402662041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45994.302402662041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45994.302402662041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45994.302402662041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45994.302402662041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45994.302402662041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45994.302402662041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45994.302402662041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45994.302402662041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45994.302402662041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45994.302402662041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45994.302402662041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45994.302402662041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45994.302402662041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45994.302402662041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45994.302402662041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45994.302402662041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45994.302402662041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45994.302402662041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45994.302402662041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45994.302402662041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45994.302402662041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45994.302402662041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45994.302402662041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45994.302402662041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45994.302402662041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45994.302402662041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45994.302402662041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45994.302402662041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45994.302402662041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45994.302402662041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45994.302402662041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45994.302402662041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45994.302402662041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45994.302402662041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45994.302402662041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45994.302402662041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45994.302402662041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45994.302402662041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45994.302402662041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45994.302402662041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45994.302402662041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45994.302402662041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45994.302402662041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45994.302402662041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45994.302402662041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45994.302402662041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45994.302402662041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45994.302402662041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45994.302402662041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45994.302402662041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45994.302402662041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45994.302402662041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45994.302402662041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45994.302402662041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45994.302402662041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45994.302402662041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45994.302402662041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45994.302402662041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45994.302402662041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45994.302402662041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45994.302402662041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45994.302402662041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45994.302402662041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45994.302402662041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45994.302402662041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45994.302402662041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45994.302402662041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45994.302402662041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45994.302402662041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45994.302402662041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45994.302402662041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45994.302402662041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45994.302402662041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45994.302402662041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45994.302402662041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45994.302402662041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45994.302402662041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45994.302402662041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45994.302402662041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45994.302402662041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45994.302402662041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45994.302402662041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45994.302402662041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45994.302402662041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45994.302402662041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45994.302402662041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45994.302402662041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45994.302402662041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45994.302402662041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45994.302402662041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45994.302402662041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45994.302402662041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45994.302402662041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45994.302402662041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45994.302402662041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45994.302402662041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45994.302402662041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45994.302402662041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45994.302402662041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45994.302402662041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45994.302402662041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45994.302402662041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45994.302402662041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45994.302402662041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45994.302402662041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45994.302402662041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45994.302402662041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45994.302402662041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45994.302402662041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45994.302402662041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45994.302402662041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45994.302402662041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45994.302402662041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45994.302402662041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45994.302402662041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45994.302402662041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45994.302402662041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45994.302402662041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45994.302402662041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45994.302402662041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45994.302402662041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45994.302402662041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45994.302402662041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45994.302402662041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45994.302402662041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45994.302402662041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45994.302402662041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45994.302402662041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45994.302402662041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45994.302402662041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45994.302402662041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45994.302402662041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45994.302402662041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45994.302402662041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45994.302402662041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45994.302402662041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45994.302402662041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45994.302402662041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45994.302402662041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45994.302402662041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45994.302402662041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45994.302402662041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45994.302402662041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45994.302402662041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45994.302402662041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45994.302402662041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45994.302402662041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45994.302402662041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45994.302402662041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45994.302402662041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45994.302402662041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45994.302402662041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45994.302402662041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45994.302402662041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45994.302402662041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45994.302402662041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45994.302402662041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45994.302402662041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45994.302402662041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45994.302402662041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45994.302402662041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45994.302402662041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45994.302402662041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45994.302402662041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45994.302402662041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45994.302402662041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45994.302402662041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45994.302402662041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45994.302402662041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45994.302402662041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45994.302402662041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45994.302402662041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45994.302402662041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45994.302402662041</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5B57F00-6370-486F-B55F-70A1254F8E6A}"/>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169.30256504629506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9.9149840277750627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38875</v>
      </c>
      <c r="E5" s="81" t="s">
        <v>39106</v>
      </c>
      <c r="F5" s="100">
        <v>45993.964467592596</v>
      </c>
      <c r="G5" s="101">
        <f ca="1">IFERROR(NOW()-F5,"-")</f>
        <v>0.33793541666091187</v>
      </c>
      <c r="H5" s="100">
        <v>45993.951967592591</v>
      </c>
      <c r="I5" s="18" t="str">
        <f>IFERROR(VLOOKUP(D5,DB!A:F,6,0),"")</f>
        <v>Power cube</v>
      </c>
      <c r="J5" s="18" t="str">
        <f>IFERROR(VLOOKUP(D5,DB!A:G,7,0),"")</f>
        <v>In progress+No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45994.302403009257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45994.302403009257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45994.302403009257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45994.302403009257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45994.302403009257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45994.302403009257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45994.302403009257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45994.302403009257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45994.302403009257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45994.302403009257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45994.302403009257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45994.302403009257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45994.302403009257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45994.302403009257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45994.302403009257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45994.302403009257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45994.302403009257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45994.302403009257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45994.302403009257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45994.302403009257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45994.302403009257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45994.302403009257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45994.302403009257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45994.302403009257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45994.302403009257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45994.302403009257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45994.302403009257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45994.302403009257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45994.302403009257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45994.302403009257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45994.302403009257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45994.302403009257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45994.302403009257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45994.302403009257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45994.302403009257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45994.302403009257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45994.302403009257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58" t="s">
        <v>11115</v>
      </c>
      <c r="E2" s="18" t="s">
        <v>39106</v>
      </c>
      <c r="F2" s="20">
        <v>45994.276666666665</v>
      </c>
      <c r="G2" s="21">
        <f t="shared" ref="G2:G22" ca="1" si="0">IFERROR(NOW()-F2,"-")</f>
        <v>2.5736342591699213E-2</v>
      </c>
      <c r="H2" s="22">
        <v>45994.271249999998</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45994.302403009257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45994.302403009257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45994.302403009257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45994.302403009257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45994.302403009257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45994.302403009257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45994.302403009257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45994.302403009257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45994.302403009257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45994.302403009257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45994.302403009257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45994.302403009257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45994.302403009257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45994.302403009257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45994.302403009257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45994.302403009257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45994.302403009257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45994.302403009257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45994.302403009257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45994.302403009257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45994.302403009257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45994.302403009257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45994.302403009257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45994.302403009257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45994.302403009257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45994.302403009257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45994.302403009257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45994.302403009257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45994.302403009257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45994.302403009257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45994.302403009257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45994.302403009257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45994.302403009257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45994.302403009257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45994.302403009257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45994.302403009257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45994.302403009257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45994.302403009257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45994.302403009257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45994.302403009257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45994.302403009257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45994.302403009257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45994.302403009257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45994.302403009257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45994.302403009257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45994.302403009257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45994.302403009257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45994.302403009257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45994.302403009257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45994.302403009257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45994.302403009257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45994.302403009257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45994.302403009257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45994.302403009257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45994.302403009257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45994.302403009257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45994.302403009257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45994.302403009257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45994.302403009257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45994.302403009257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45994.302403009257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45994.302403009257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45994.302403009257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45994.302403009257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45994.302403009257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45994.302403009257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45994.302403009257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45994.302403009257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45994.302403009257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45994.302403009257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45994.302403009257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45994.302403009257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45994.302403009257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45994.302403009257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45994.302403009257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45994.302403009257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45994.302403009257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45994.302403009257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45994.302403009257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45994.302403009257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45994.302403009257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45994.302403009257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45994.302403009257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45994.302403009257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45994.302403009257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45994.302403009257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45994.302403009257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45994.302403009257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45994.302403009257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45994.302403009257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45994.302403009257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45994.302403009257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45994.302403009257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45994.302403009257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45994.302403009257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45994.302403009257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45994.302403009257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45994.302403009257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45994.302403009257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45994.302403009257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45994.302403009257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45994.302403009257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45994.302403009257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45994.302403009257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45994.302403009257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45994.302403009257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45994.302403009257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45994.302403009257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45994.302403009257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45994.302403009257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45994.302403009257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45994.302403009257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45994.302403009257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45994.302403009257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45994.302403009257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45994.302403009257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45994.302403009257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45994.302403009257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45994.302403009257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45994.302403009257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45994.302403009257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45994.302403009257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45994.302403009257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45994.302403009257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45994.302403009257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45994.302403009257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45994.302403009257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45994.302403009257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45994.302403009257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45994.302403009257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45994.302403009257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45994.302403009257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45994.302403009257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45994.302403009257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45994.302403009257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45994.302403009257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45994.302403009257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45994.302403009257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45994.302403009257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45994.302403009257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45994.302403009257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45994.302403009257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45994.302403009257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45994.302403009257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45994.302403009257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45994.302403009257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45994.302403009257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45994.302403009257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45994.302403009257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45994.302403009257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45994.302403009257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45994.302403009257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45994.302403009257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45994.302403009257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45994.302403009257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45994.302403009257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45994.302403009257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45994.302403009257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45994.302403009257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45994.302403009257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45994.302403009257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45994.302403009257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45994.302403009257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45994.302403009257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45994.302403009257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45994.302403009257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45994.302403009257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45994.302403009257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45994.302403009257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45994.302403009257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45994.302403009257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45994.302403009257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45994.302403009257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45994.302403009257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45994.302403009257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45994.302403009257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45994.302403009257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45994.302403009257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45994.302403009257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45994.302403009257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45994.302403009257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45994.302403009257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45994.302403009257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45994.302403009257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45994.302403009257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45994.302403009257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45994.302403009257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45994.302403009257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45994.302403009257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45994.302403009257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45994.302403009257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45994.302403009257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45994.302403009257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45994.302403009257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45994.302403009257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45994.302403009257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45994.302403009257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45994.302403009257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45994.302403009257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45994.302403009257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45994.302403009257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45994.302403009257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45994.302403009257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45994.302403009257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45994.302403009257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45994.302403009257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45994.302403009257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45994.302403009257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45994.302403009257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45994.302403009257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45994.302403009257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45994.302403009257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45994.302403009257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45994.302403009257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45994.302403009257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45994.302403009257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45994.302403009257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45994.302403009257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45994.302403009257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45994.302403009257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45994.302403009257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45994.302403009257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45994.302403009257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45994.302403009257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45994.302403009257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45994.302403009257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45994.302403009257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45994.302403009257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45994.302403009257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45994.302403009257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45994.302403009257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45994.302403009257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45994.302403009257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45994.302403009257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45994.302403009257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45994.302403009257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45994.302403009257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45994.302403009257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45994.302403009257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45994.302403009257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45994.302403009257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45994.302403009257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45994.302403009257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45994.302403009257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45994.302403009257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45994.302403009257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45994.302403009257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45994.302403009257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45994.302403009257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45994.302403009257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45994.302403009257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45994.302403009257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45994.302403009257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45994.302403009257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45994.302403009257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45994.302403009257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45994.302403009257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45994.302403009257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45994.302403009257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45994.302403009257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45994.302403009257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45994.302403009257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45994.302403009257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45994.302403009257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45994.302403009257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45994.302403009257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45994.302403009257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45994.302403009257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45994.302403009257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45994.302403009257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45994.302403009257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45994.302403009257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45994.302403009257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45994.302403009257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45994.302403009257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45994.302403009257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45994.302403009257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45994.302403009257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45994.302403009257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45994.302403009257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45994.302403009257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45994.302403009257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45994.302403009257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45994.302403009257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45994.302403009257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45994.302403009257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45994.302403009257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45994.302403009257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45994.302403009257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45994.302403009257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45994.302403009257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45994.302403009257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45994.302403009257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45994.302403009257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45994.302403009257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45994.302403009257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45994.302403009257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45994.302403009257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45994.302403009257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45994.302403009257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45994.302403009257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45994.302403009257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45994.302403009257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45994.302403009257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45994.302403009257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45994.302403009257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45994.302403009257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45994.302403009257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45994.302403009257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45994.302403009257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45994.302403009257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45994.302403009257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45994.302403009257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45994.302403009257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45994.302403009257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45994.302403009257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45994.302403009257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45994.302403009257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45994.302403009257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45994.302403009257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45994.302403009257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45994.302403009257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45994.302403009257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45994.302403009257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45994.302403009257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45994.302403009257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45994.302403009257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45994.302403009257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45994.302403009257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45994.302403009257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45994.302403009257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45994.302403009257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45994.302403009257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45994.302403009257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45994.302403009257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45994.302403009257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45994.302403009257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45994.302403009257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45994.302403009257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45994.302403009257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45994.302403009257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45994.302403009257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45994.302403009257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45994.302403009257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45994.302403009257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45994.302403009257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45994.302403009257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45994.302403009257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45994.302403009257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45994.302403009257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45994.302403009257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45994.302403009257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45994.302403009257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45994.302403009257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45994.302403009257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45994.302403009257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45994.302403009257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45994.302403009257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45994.302403009257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45994.302403009257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45994.302403009257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45994.302403009257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45994.302403009257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45994.302403009257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45994.302403009257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45994.302403009257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45994.302403009257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45994.302403009257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45994.302403009257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45994.302403009257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45994.302403009257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45994.302403009257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45994.302403009257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45994.302403009257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45994.302403009257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45994.302403009257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45994.302403009257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45994.302403009257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45994.302403009257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45994.302403009257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45994.302403009257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45994.302403009257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45994.302403009257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45994.302403009257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45994.302403009257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45994.302403009257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45994.302403009257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45994.302403009257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45994.302403009257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45994.302403009257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45994.302403009257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45994.302403009257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45994.302403009257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45994.302403009257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45994.302403009257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45994.302403009257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45994.302403009257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45994.302403009257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45994.302403009257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45994.302403009257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45994.302403009257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45994.302403009257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45994.302403009257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45994.302403009257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45994.302403009257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45994.302403009257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45994.302403009257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45994.302403009257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45994.302403009257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45994.302403009257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45994.302403009257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45994.302403009257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45994.302403009257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45994.302403009257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45994.302403009257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45994.302403009257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45994.302403009257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45994.302403009257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45994.302403009257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45994.302403009257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45994.302403009257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45994.302403009257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45994.302403009257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45994.302403009257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45994.302403009257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45994.302403009257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45994.302403009257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45994.302403009257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45994.302403009257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45994.302403009257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45994.302403009257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45994.302403009257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45994.302403009257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45994.302403009257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45994.302403009257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45994.302403009257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45994.302403009257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45994.302403009257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45994.302403009257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45994.302403009257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45994.302403009257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45994.302403009257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45994.302403009257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45994.302403009257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45994.302403009257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45994.302403009257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45994.302403009257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45994.302403009257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45994.302403009257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45994.302403009257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45994.302403009257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45994.302403009257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45994.302403009257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45994.302403009257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45994.302403009257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45994.302403009257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45994.302403009257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45994.302403009257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45994.302403009257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45994.302403009257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45994.302403009257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45994.302403009257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45994.302403009257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45994.302403009257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45994.302403009257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45994.302403009257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45994.302403009257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45994.302403009257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45994.302403009257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45994.302403009257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45994.302403009257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45994.302403009257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45994.302403009257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45994.302403009257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45994.302403009257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45994.302403009257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45994.302403009257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45994.302403009257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45994.302403009257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45994.302403009257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45994.302403009257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45994.302403009257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45994.302403009257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45994.302403009257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45994.302403009257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45994.302403009257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45994.302403009257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45994.302403009257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45994.302403009257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45994.302403009257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45994.302403009257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45994.302403009257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45994.302403009257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45994.302403009257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45994.302403009257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45994.302403009257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45994.302403009257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45994.302403009257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45994.302403009257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45994.302403009257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45994.302403009257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45994.302403009257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45994.302403009257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45994.302403009257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45994.302403009257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45994.302403009257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45994.302403009257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45994.302403009257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45994.302403009257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45994.302403009257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45994.302403009257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45994.302403009257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45994.302403009257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45994.302403009257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45994.302403009257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45994.302403009257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45994.302403009257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45994.302403009257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45994.302403009257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45994.302403009257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45994.302403009257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45994.302403009257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45994.302403009257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45994.302403009257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45994.302403009257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45994.302403009257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45994.302403009257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45994.302403009257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45994.302403009257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45994.302403009257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45994.302403009257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45994.302403009257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45994.302403009257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45994.302403009257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45994.302403009257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45994.302403009257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45994.302403009257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45994.302403009257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45994.302403009257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45994.302403009257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45994.302403009257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45994.302403009257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45994.302403009257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45994.302403009257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45994.302403009257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45994.302403009257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45994.302403009257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45994.302403009257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45994.302403009257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45994.302403009257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45994.302403009257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45994.302403009257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45994.302403009257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45994.302403009257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45994.302403009257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45994.302403009257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45994.302403009257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45994.302403009257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45994.302403009257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45994.302403009257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45994.302403009257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45994.302403009257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45994.302403009257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45994.302403009257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45994.302403009257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45994.302403009257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45994.302403009257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45994.302403009257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45994.302403009257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45994.302403009257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45994.302403009257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45994.302403009257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45994.302403009257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45994.302403009257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45994.302403009257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45994.302403009257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45994.302403009257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45994.302403009257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45994.302403009257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45994.302403009257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45994.302403009257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45994.302403009257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45994.302403009257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45994.302403009257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45994.302403009257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45994.302403009257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45994.302403009257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45994.302403009257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45994.302403009257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45994.302403009257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45994.302403009257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45994.302403009257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45994.302403009257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45994.302403009257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45994.302403009257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45994.302403009257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45994.302403009257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45994.302403009257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45994.302403009257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45994.302403009257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45994.302403009257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45994.302403009257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45994.302403009257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45994.302403009257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45994.302403009257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45994.302403009257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45994.302403009257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45994.302403009257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45994.302403009257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45994.302403009257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45994.302403009257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45994.302403009257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45994.302403009257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45994.302403009257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45994.302403009257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45994.302403009257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45994.302403009257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45994.302403009257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45994.302403009257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45994.302403009257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45994.302403009257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45994.302403009257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45994.302403009257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45994.302403009257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45994.302403009257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45994.302403009257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45994.302403009257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45994.302403009257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45994.302403009257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45994.302403009257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45994.302403009257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45994.302403009257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45994.302403009257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45994.302403009257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45994.302403009257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45994.302403009257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45994.302403009257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45994.302403009257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45994.302403009257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45994.302403009257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45994.302403009257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45994.302403009257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45994.302403009257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45994.302403009257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45994.302403009257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45994.302403009257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45994.302403009257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45994.302403009257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45994.302403009257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45994.302403009257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45994.302403009257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45994.302403009257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45994.302403009257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45994.302403009257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45994.302403009257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45994.302403009257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45994.302403009257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45994.302403009257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45994.302403009257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45994.302403009257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45994.302403009257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45994.302403009257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45994.302403009257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45994.302403009257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45994.302403009257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45994.302403009257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45994.302403009257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45994.302403009257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45994.302403009257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45994.302403009257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45994.302403009257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45994.302403009257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45994.302403009257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45994.302403009257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45994.302403009257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45994.302403009257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45994.302403009257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45994.302403009257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45994.302403009257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45994.302403009257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45994.302403009257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45994.302403009257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45994.302403009257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45994.302403009257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45994.302403009257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45994.302403009257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45994.302403009257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45994.302403009257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45994.302403009257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45994.302403009257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45994.302403009257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45994.302403009257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45994.302403009257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45994.302403009257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45994.302403009257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45994.302403009257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45994.302403009257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45994.302403009257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45994.302403009257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45994.302403009257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45994.302403009257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45994.302403009257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45994.302403009257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45994.302403009257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45994.302403009257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45994.302403009257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45994.302403009257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45994.302403009257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45994.302403009257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45994.302403009257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45994.302403009257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45994.302403009257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45994.302403009257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45994.302403009257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45994.302403009257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45994.302403009257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45994.302403009257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45994.302403009257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45994.302403009257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45994.302403009257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45994.302403009257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45994.302403009257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45994.302403009257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45994.302403009257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45994.302403009257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45994.302403009257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45994.302403009257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45994.302403009257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45994.302403009257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45994.302403009257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45994.302403009257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45994.302403009257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45994.302403009257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45994.302403009257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45994.302403009257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45994.302403009257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45994.302403009257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45994.302403009257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45994.302403009257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45994.302403009257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45994.302403009257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45994.302403009257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45994.302403009257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45994.302403009257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45994.302403009257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45994.302403009257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45994.302403009257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45994.302403009257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45994.302403009257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45994.302403009257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45994.302403009257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45994.302403009257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45994.302403009257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45994.302403009257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45994.302403009257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45994.302403009257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45994.302403009257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45994.302403009257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45994.302403009257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45994.302403009257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45994.302403009257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45994.302403009257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45994.302403009257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45994.302403009257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45994.302403009257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45994.302403009257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45994.302403009257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45994.302403009257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45994.302403009257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45994.302403009257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45994.302403009257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45994.302403009257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45994.302403009257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45994.302403009257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45994.302403009257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45994.302403009257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45994.302403009257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45994.302403009257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45994.302403009257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45994.302403009257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45994.302403009257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45994.302403009257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45994.302403009257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45994.302403009257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45994.302403009257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45994.302403009257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45994.302403009257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45994.302403009257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45994.302403009257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45994.302403009257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45994.302403009257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45994.302403009257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45994.302403009257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45994.302403009257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45994.302403009257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45994.302403009257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45994.302403009257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45994.302403009257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45994.302403009257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45994.302403009257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45994.302403009257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45994.302403009257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45994.302403009257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45994.302403009257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45994.302403009257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45994.302403009257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45994.302403009257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45994.302403009257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45994.302403009257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45994.302403009257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45994.302403009257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45994.302403009257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45994.302403009257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45994.302403009257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45994.302403009257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45994.302403009257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45994.302403009257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45994.302403009257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45994.302403009257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45994.302403009257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45994.302403009257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45994.302403009257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45994.302403009257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45994.302403009257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45994.302403009257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45994.302403009257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45994.302403009257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45994.302403009257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45994.302403009257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45994.302403009257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45994.302403009257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45994.302403009257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45994.302403009257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45994.302403009257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45994.302403009257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45994.302403009257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45994.302403009257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45994.302403009257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45994.302403009257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45994.302403009257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45994.302403009257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45994.302403009257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45994.302403009257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45994.302403009257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45994.302403009257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45994.302403009257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45994.302403009257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45994.302403009257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45994.302403009257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45994.302403009257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45994.302403009257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45994.302403009257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45994.302403009257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45994.302403009257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45994.302403009257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45994.302403009257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45994.302403009257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45994.302403009257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45994.302403009257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45994.302403009257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45994.302403009257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45994.302403009257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45994.302403009257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45994.302403009257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45994.302403009257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45994.302403009257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45994.302403009257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45994.302403009257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45994.302403009257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45994.302403009257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45994.302403009257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45994.302403009257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45994.302403009257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45994.302403009257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45994.302403009257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45994.302403009257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45994.302403009257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45994.302403009257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45994.302403009257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45994.302403009257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45994.302403009257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45994.302403009257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45994.302403009257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45994.302403009257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45994.302403009257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45994.302403009257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45994.302403009257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45994.302403009257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45994.302403009257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45994.302403009257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45994.302403009257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45994.302403009257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45994.302403009257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45994.302403009257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45994.302403009257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45994.302403009257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45994.302403009257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45994.302403009257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45994.302403009257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45994.302403009257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45994.302403009257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45994.302403009257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45994.302403009257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45994.302403009257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45994.302403009257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45994.302403009257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45994.302403009257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45994.302403009257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45994.302403009257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45994.302403009257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45994.302403009257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45994.302403009257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45994.302403009257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45994.302403009257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45994.302403009257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45994.302403009257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45994.302403009257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45994.302403009257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45994.302403009257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45994.302403009257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45994.302403009257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45994.302403009257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45994.302403009257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45994.302403009257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45994.302403009257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45994.302403009257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45994.302403009257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45994.302403009257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45994.302403009257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45994.302403009257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45994.302403009257</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tabSelected="1" workbookViewId="0">
      <selection activeCell="A3" sqref="A3: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290.82168541666033</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35680</v>
      </c>
      <c r="E3" s="91" t="s">
        <v>39106</v>
      </c>
      <c r="F3" s="92">
        <v>45993.988888888889</v>
      </c>
      <c r="G3" s="93">
        <f ca="1">IFERROR(NOW()-F3,"")</f>
        <v>0.31351377315149875</v>
      </c>
      <c r="H3" s="92">
        <v>45993.983101851853</v>
      </c>
      <c r="I3" s="110" t="str">
        <f>IFERROR(VLOOKUP(D3,DB!A:F,6,0),"")</f>
        <v>Generator-SG</v>
      </c>
      <c r="J3" s="110" t="str">
        <f>IFERROR(VLOOKUP(D3,DB!A:G,7,0),"")</f>
        <v>Good</v>
      </c>
      <c r="K3" s="94" t="s">
        <v>39199</v>
      </c>
      <c r="L3" s="88" t="str">
        <f>IFERROR(VLOOKUP(D3,DB!A:I,9,0),"")</f>
        <v>Latis</v>
      </c>
    </row>
    <row r="4" spans="1:16" ht="15" customHeight="1">
      <c r="A4" s="110"/>
      <c r="B4" s="110" t="str">
        <f>IFERROR(VLOOKUP(D4,DB!A:K,11,0),"")</f>
        <v/>
      </c>
      <c r="C4" s="90"/>
      <c r="D4" s="88"/>
      <c r="E4" s="91"/>
      <c r="F4" s="92"/>
      <c r="G4" s="93">
        <f ca="1">IFERROR(NOW()-F4,"")</f>
        <v>45994.302402662041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ca="1">IFERROR(NOW()-F5,"")</f>
        <v>45994.302402662041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45994.302402662041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45994.302402662041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45994.302402662041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45994.302403009257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45994.302403009257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45994.302403009257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45994.302403009257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45994.302403009257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45994.302403009257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45994.302403009257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45994.302403009257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45994.302403009257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45994.302403009257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45994.302403009257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45994.302403009257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45994.302403009257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45994.302403009257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45994.302403009257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45994.302403009257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45994.302403009257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45994.302403009257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45994.302403009257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45994.302403009257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45994.302403009257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45994.302403009257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45994.302403009257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45994.302403009257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45994.302403009257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45994.302403009257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45994.302403009257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45994.302403009257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45994.302403009257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45994.302403009257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45994.302403009257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45994.302403009257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45994.302403009257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45994.302403009257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45994.302403009257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45994.302403009257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45994.302403009257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45994.302403009257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45994.302403009257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45994.302403009257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45994.302403009257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45994.302403009257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45994.302403009257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45994.302403009257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45994.302403009257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45994.302403009257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45994.302403009257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45994.302403009257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45994.302403009257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45994.302403009257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45994.302403009257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45994.302403009257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45994.302403009257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45994.302403009257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45994.302403009257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45994.302403009257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45994.302403009257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45994.302403009257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45994.302403009257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45994.302403009257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45994.302403009257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45994.302403009257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45994.302403009257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45994.302403009257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45994.302403009257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45994.302403009257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45994.302403009257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45994.302403009257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45994.302403009257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45994.302403009257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45994.302403009257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45994.302403009257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45994.302403009257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45994.302403009257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45994.302403009257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45994.302403009257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45994.302403009257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45994.302403009257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45994.302403009257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45994.302403009257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45994.302403009257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45994.302403009257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45994.302403009257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45994.302403009257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45994.302403009257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45994.302403009257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45994.302403009257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45994.302403009257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45994.302403009257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45994.302403009257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45994.302403009257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45994.302403009257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45994.302403009257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45994.302403009257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45994.302403009257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45994.302403009257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45994.302403009257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45994.302403009257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45994.302403009257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45994.302403009257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45994.302403009257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45994.302403009257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45994.302403009257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45994.302403009257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45994.302403009257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45994.302403009257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45994.302403009257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45994.302403009257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45994.302403009257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45994.302403009257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45994.302403009257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45994.302403009257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45994.302403009257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45994.302403009257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45994.302403009257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45994.302403009257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45994.302403009257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45994.302403009257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45994.302403009257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45994.302403009257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45994.302403009257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45994.302403009257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45994.302403009257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45994.302403009257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45994.302403009257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45994.302403009257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45994.302403009257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45994.302403009257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45994.302403009257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45994.302403009257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45994.302403009257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45994.302403009257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45994.302403009257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45994.302403009257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45994.302403009257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45994.302403009257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45994.302403009257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45994.302403009257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45994.302403009257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45994.302403009257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45994.302403009257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45994.302403009257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45994.302403009257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45994.302403009257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45994.302403009257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45994.302403009257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45994.302403009257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45994.302403009257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45994.302403009257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45994.302403009257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45994.302403009257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45994.302403009257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45994.302403009257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45994.302403009257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45994.302403009257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45994.302403009257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45994.302403009257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45994.302403009257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45994.302403009257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45994.302403009257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45994.302403009257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45994.302403009257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45994.302403009257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45994.302403009257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45994.302403009257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45994.302403009257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45994.302403009257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45994.302403009257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45994.302403009257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45994.302403009257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45994.302403009257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45994.302403009257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45994.302403009257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45994.302403009257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45994.302403009257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45994.302403009257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45994.302403009257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45994.302403009257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45994.302403009257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45994.302403009257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45994.302403009257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45994.302403009257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45994.302403009257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45994.302403009257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45994.302403009257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45994.302403009257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45994.302403009257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45994.302403009257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45994.302403009257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45994.302403009257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45994.302403009257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45994.302403009257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45994.302403009257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45994.302403009257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45994.302403009257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45994.302403009257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45994.302403009257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45994.302403009257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45994.302403009257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45994.302403009257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45994.302403009257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45994.302403009257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45994.302403009257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45994.302403009257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45994.302403009257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45994.302403009257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45994.302403009257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45994.302403009257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45994.302403009257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45994.302403009257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45994.302403009257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45994.302403009257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45994.302403009257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45994.302403009257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45994.302403009257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45994.302403009257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45994.302403009257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45994.302403009257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45994.302403009257</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102.47034282406821</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68.113525694439886</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45.641291898144118</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12.929104050926981</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2</v>
      </c>
      <c r="D6" s="37" t="s">
        <v>32904</v>
      </c>
      <c r="E6" s="37" t="s">
        <v>39106</v>
      </c>
      <c r="F6" s="38">
        <v>45994.239201388889</v>
      </c>
      <c r="G6" s="135">
        <f ca="1">IFERROR(NOW()-F6,"")</f>
        <v>6.3201273151207715E-2</v>
      </c>
      <c r="H6" s="38">
        <v>45994.232256944444</v>
      </c>
      <c r="I6" s="37" t="str">
        <f>IFERROR(VLOOKUP(D6,DB!A:F,6,0),"")</f>
        <v>SCECO</v>
      </c>
      <c r="J6" s="37" t="str">
        <f>IFERROR(VLOOKUP(D6,DB!A:G,7,0),"")</f>
        <v>Dead</v>
      </c>
      <c r="K6" s="37" t="s">
        <v>39209</v>
      </c>
      <c r="L6" s="37" t="str">
        <f>IFERROR(VLOOKUP(D6,DB!A:I,9,0),"")</f>
        <v>Latis</v>
      </c>
    </row>
    <row r="7" spans="1:13">
      <c r="A7" s="37" t="s">
        <v>39210</v>
      </c>
      <c r="B7" s="37" t="str">
        <f>IFERROR(VLOOKUP(D7,DB!A:K,11,0),"")</f>
        <v>R5</v>
      </c>
      <c r="C7" s="37">
        <v>2</v>
      </c>
      <c r="D7" s="37" t="s">
        <v>37882</v>
      </c>
      <c r="E7" s="37" t="s">
        <v>39106</v>
      </c>
      <c r="F7" s="38">
        <v>45994.288993055554</v>
      </c>
      <c r="G7" s="135">
        <f ca="1">IFERROR(NOW()-F7,"")</f>
        <v>1.340960648667533E-2</v>
      </c>
      <c r="H7" s="38">
        <v>45994.268854166665</v>
      </c>
      <c r="I7" s="37" t="str">
        <f>IFERROR(VLOOKUP(D7,DB!A:F,6,0),"")</f>
        <v>SCECO</v>
      </c>
      <c r="J7" s="37" t="str">
        <f>IFERROR(VLOOKUP(D7,DB!A:G,7,0),"")</f>
        <v>No BB Shifted</v>
      </c>
      <c r="K7" s="37" t="s">
        <v>39211</v>
      </c>
      <c r="L7" s="37" t="str">
        <f>IFERROR(VLOOKUP(D7,DB!A:I,9,0),"")</f>
        <v>Latis</v>
      </c>
    </row>
    <row r="8" spans="1:13">
      <c r="A8" s="37"/>
      <c r="B8" s="37" t="str">
        <f>IFERROR(VLOOKUP(D8,DB!A:K,11,0),"")</f>
        <v/>
      </c>
      <c r="C8" s="37"/>
      <c r="D8" s="37"/>
      <c r="E8" s="37"/>
      <c r="F8" s="38"/>
      <c r="G8" s="135">
        <f ca="1">IFERROR(NOW()-F8,"")</f>
        <v>45994.302402662041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45994.302402662041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45994.302402662041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45994.302402662041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45994.302402662041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45994.302402662041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45994.302402662041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45994.302402662041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45994.302402662041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45994.302402662041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45994.302402662041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45994.302402662041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45994.302402662041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45994.302402662041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45994.302402662041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45994.302402662041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45994.302402662041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45994.302402662041</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45994.302402662041</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2</v>
      </c>
      <c r="D2" s="119" t="s">
        <v>34715</v>
      </c>
      <c r="E2" s="142" t="s">
        <v>39106</v>
      </c>
      <c r="F2" s="121">
        <v>45994.254212962966</v>
      </c>
      <c r="G2" s="72">
        <f ca="1">IFERROR(NOW()-F2,"-")</f>
        <v>4.8189699075010139E-2</v>
      </c>
      <c r="H2" s="121">
        <v>45994.241469907407</v>
      </c>
      <c r="I2" s="119" t="str">
        <f>IFERROR(VLOOKUP(D2,DB!A:F,6,0),"")</f>
        <v>SCECO</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45994.302402662041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45994.302402662041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45994.302402662041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45994.302402662041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45994.302402662041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45994.302402662041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45994.302402662041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45994.302402662041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45994.302402662041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45994.302402662041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45994.302402662041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45994.302402662041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45994.302402662041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45994.302402662041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45994.302402662041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45994.302402662041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45994.302402662041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45994.302402662041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45994.302402662041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45994.302402662041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45994.302402662041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45994.302402662041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45994.302402662041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45994.302402662041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45994.302402662041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45994.302402662041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45994.302402662041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45994.302402662041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45994.302402662041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45994.302402662041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45994.302402662041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45994.302402662041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45994.302402662041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45994.302402662041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45994.302402662041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45994.302402662041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45994.302402662041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45994.302402662041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45994.302402662041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45994.302402662041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45994.302402662041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45994.302402662041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45994.302402662041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45994.302402662041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45994.302402662041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45994.302402662041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45994.302402662041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45994.302402662041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45994.302402662041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45994.302402662041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45994.302402662041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45994.302402662041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45994.302402662041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45994.302402662041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45994.302402662041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45994.302402662041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45994.302402662041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45994.302402662041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45994.302402662041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45994.302402662041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45994.302402662041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45994.302402662041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45994.302402662041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45994.302402662041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45994.302402662041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45994.302402662041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45994.302402662041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45994.302402662041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45994.302402662041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45994.302402662041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45994.302402662041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45994.302402662041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45994.302402662041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45994.302402662041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45994.302402662041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45994.302402662041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45994.302402662041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45994.302402662041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45994.302402662041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45994.302402662041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45994.302402662041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45994.302402662041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45994.302402662041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45994.302402662041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45994.302402662041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45994.302402662041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45994.302402662041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45994.302402662041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45994.302402662041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45994.302402662041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45994.302402662041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45994.302402662041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45994.302402662041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45994.302402662041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45994.302402662041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45994.302402662041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45994.302402662041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45994.302402662041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45994.302402662041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45994.302402662041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45994.302402662041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45994.302402662041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45994.302402662041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45994.302402662041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45994.302402662041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45994.302402662041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45994.302402662041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45994.302402662041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45994.302402662041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45994.302402662041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45994.302402662041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45994.302402662041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45994.302402662041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45994.302402662041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45994.302402662041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45994.302402662041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45994.302402662041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45994.302402662041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45994.302402662041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45994.302402662041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45994.302402662041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45994.302402662041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45994.302402662041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45994.302402662041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45994.302402662041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45994.302402662041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45994.302402662041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45994.302402662041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45994.302402662041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45994.302402662041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45994.302402662041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45994.302402662041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45994.302402662041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45994.302402662041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45994.302402662041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45994.302402662041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45994.302402662041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45994.302402662041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45994.302402662041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45994.302402662041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45994.302402662041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45994.302402662041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45994.302402662041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45994.302402662041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45994.302402662041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45994.302402662041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45994.302402662041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45994.302402662041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45994.302402662041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45994.302402662041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45994.302402662041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45994.302402662041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45994.302402662041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45994.302402662041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45994.302402662041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45994.302402662041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45994.302402662041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45994.302402662041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45994.302402662041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45994.302402662041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45994.302402662041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45994.302402662041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45994.302402662041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45994.302402662041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45994.302402662041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45994.302402662041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45994.302402662041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45994.302402662041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45994.302402662041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45994.302402662041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45994.302402662041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45994.302402662041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45994.302402662041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45994.302402662041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45994.302402662041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45994.302402662041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45994.302402662041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45994.302402662041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45994.302402662041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45994.302402662041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45994.302402662041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45994.302402662041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45994.302402662041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45994.302402662041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45994.302402662041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45994.302402662041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45994.302402662041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45994.302402662041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45994.302402662041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45994.302402662041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45994.302402662041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45994.302402662041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45994.302402662041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45994.302402662041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45994.302402662041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45994.302402662041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45994.302402662041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45994.302402662041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45994.302402662041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45994.302402662041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45994.302402662041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45994.302402662041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45994.302402662041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45994.302402662041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45994.302402662041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45994.302402662041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45994.302402662041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45994.302402662041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45994.302402662041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45994.302402662041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45994.302402662041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45994.302402662041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45994.302402662041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45994.302402662041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45994.302402662041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45994.302402662041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45994.302402662041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45994.302402662041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45994.302402662041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45994.302402662041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45994.302402662041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45994.302402662041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45994.302402662041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45994.302402662041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45994.302402662041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45994.302402662041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45994.302402662041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45994.302402662041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45994.302402662041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45994.302402662041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45994.302402662041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45994.302402662041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45994.302402662041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45994.302402662041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45994.302402662041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45994.302402662041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45994.302402662041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45994.302402662041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45994.302402662041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45994.302402662041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45994.302402662041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45994.302402662041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45994.302402662041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45994.302402662041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45994.302402662041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45994.302402662041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45994.302402662041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45994.302402662041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45994.302402662041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45994.302402662041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45994.302402662041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45994.302402662041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45994.302402662041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45994.302402662041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45994.302402662041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45994.302402662041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45994.302402662041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45994.302402662041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45994.302402662041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45994.302402662041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45994.302402662041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45994.302402662041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45994.302402662041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45994.302402662041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45994.302402662041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45994.302402662041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45994.302402662041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45994.302402662041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45994.302402662041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45994.302402662041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45994.302402662041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45994.302402662041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45994.302402662041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45994.302402662041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45994.302402662041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45994.302402662041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45994.302402662041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45994.302402662041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45994.302402662041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45994.302402662041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45994.302402662041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45994.302402662041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45994.302402662041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45994.302402662041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45994.302402662041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45994.302402662041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45994.302402662041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45994.302402662041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45994.302402662041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45994.302402662041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45994.302402662041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45994.302402662041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45994.302402662041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45994.302402662041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45994.302402662041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45994.302402662041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45994.302402662041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45994.302402662041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45994.302402662041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45994.302402662041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45994.302402662041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45994.302402662041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45994.302402662041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45994.302402662041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45994.302402662041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45994.302402662041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45994.302402662041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45994.302402662041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45994.302402662041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45994.302402662041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45994.302402662041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45994.302402662041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45994.302402662041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45994.302402662041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45994.302402662041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45994.302402662041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45994.302402662041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45994.302402662041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45994.302402662041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45994.302402662041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45994.302402662041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45994.302402662041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45994.302402662041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45994.302402662041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45994.302402662041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45994.302402662041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45994.302402662041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45994.302402662041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45994.302402662041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45994.302402662041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45994.302402662041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45994.302402662041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45994.302402662041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45994.302402662041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45994.302402662041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45994.302402662041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45994.302402662041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45994.302402662041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45994.302402662041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45994.302402662041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45994.302402662041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45994.302402662041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45994.302402662041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45994.302402662041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45994.302402662041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45994.302402662041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45994.302402662041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45994.302402662041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45994.302402662041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45994.302402662041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45994.302402662041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45994.302402662041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45994.302402662041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45994.302402662041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45994.302402662041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45994.302402662041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45994.302402662041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45994.302402662041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45994.302402662041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45994.302402662041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45994.302402662041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45994.302402662041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45994.302402662041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45994.302402662041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45994.302402662041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45994.302402662041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45994.302402662041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45994.302402662041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45994.302402662041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45994.302402662041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45994.302402662041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45994.302402662041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45994.302402662041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45994.302402662041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45994.302402662041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45994.302402662041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45994.302402662041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45994.302402662041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45994.302402662041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45994.302402662041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45994.302402662041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45994.302402662041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45994.302402662041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45994.302402662041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45994.302402662041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45994.302402662041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45994.302402662041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45994.302402662041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45994.302402662041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45994.302402662041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45994.302402662041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45994.302402662041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45994.302402662041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45994.302402662041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45994.302402662041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45994.302402662041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45994.302402662041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45994.302402662041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45994.302402662041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45994.302402662041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45994.302402662041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45994.302402662041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45994.302402662041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45994.302402662041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45994.302402662041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45994.302402662041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45994.302402662041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45994.302402662041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45994.302402662041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45994.302402662041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45994.302402662041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45994.302402662041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45994.302402662041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45994.302402662041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45994.302402662041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45994.302402662041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45994.302402662041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45994.302402662041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45994.302402662041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45994.302402662041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45994.302402662041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45994.302402662041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45994.302402662041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45994.302402662041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45994.302402662041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45994.302402662041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45994.302402662041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45994.302402662041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45994.302402662041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45994.302402662041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45994.302402662041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45994.302402662041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45994.302402662041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45994.302402662041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45994.302402662041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45994.302402662041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45994.302402662041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45994.302402662041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45994.302402662041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45994.302402662041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45994.302402662041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45994.302402662041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45994.302402662041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45994.302402662041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45994.302402662041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45994.302402662041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45994.302402662041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45994.302402662041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45994.302402662041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45994.302402662041</v>
      </c>
      <c r="H452" s="121"/>
      <c r="I452" s="119" t="str">
        <f>IFERROR(VLOOKUP(D452,DB!A:F,6,0),"")</f>
        <v/>
      </c>
      <c r="J452" s="119" t="str">
        <f>IFERROR(VLOOKUP(D452,DB!A:G,7,0),"")</f>
        <v/>
      </c>
      <c r="K452" s="122"/>
      <c r="L452" s="137" t="str">
        <f>IFERROR(VLOOKUP(D452,DB!A:I,9,0),"")</f>
        <v/>
      </c>
    </row>
    <row r="453" spans="1:12" ht="31.5" customHeight="1">
      <c r="A453" s="143"/>
      <c r="B453" s="144" t="str">
        <f>IFERROR(VLOOKUP(D453,DB!A:K,11,0),"")</f>
        <v/>
      </c>
      <c r="C453" s="145"/>
      <c r="D453" s="144"/>
      <c r="E453" s="142"/>
      <c r="F453" s="146"/>
      <c r="G453" s="147">
        <f ca="1">IFERROR(NOW()-F453,"-")</f>
        <v>45994.302402662041</v>
      </c>
      <c r="H453" s="146"/>
      <c r="I453" s="144" t="str">
        <f>IFERROR(VLOOKUP(D453,DB!A:F,6,0),"")</f>
        <v/>
      </c>
      <c r="J453" s="144" t="str">
        <f>IFERROR(VLOOKUP(D453,DB!A:G,7,0),"")</f>
        <v/>
      </c>
      <c r="K453" s="148"/>
      <c r="L453" s="149" t="str">
        <f>IFERROR(VLOOKUP(D453,DB!A:I,9,0),"")</f>
        <v/>
      </c>
    </row>
  </sheetData>
  <dataValidations count="2">
    <dataValidation allowBlank="1" showInputMessage="1" showErrorMessage="1" sqref="E1" xr:uid="{9E1BC488-8814-4F8A-8DBE-742B3278AB71}"/>
    <dataValidation type="list" allowBlank="1" showInputMessage="1" showErrorMessage="1" sqref="E2:E4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2025-12-03T04:17:30Z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