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04" documentId="120_S{2AC9BD13-BADA-5192-A53E-5A8FF88502F6}" xr6:coauthVersionLast="47" xr6:coauthVersionMax="47" xr10:uidLastSave="{E65A0391-3D5D-43F4-BF8E-D646CE73A74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<sst xmlns="http://schemas.openxmlformats.org/spreadsheetml/2006/main" count="180295" uniqueCount="39132">
  <si>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</si>
  <si>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</si>
  <si>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</si>
  <si>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</si>
  <si>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</si>
  <si>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</si>
  <si>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</si>
  <si>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</si>
  <si>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</si>
  <si>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</si>
  <si>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</si>
  <si>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</si>
  <si>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</si>
  <si>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</si>
  <si>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</si>
  <si>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</si>
  <si>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</si>
  <si>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</si>
  <si>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</si>
  <si>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</si>
  <si>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</si>
  <si>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</si>
  <si>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</si>
  <si>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</si>
  <si>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</si>
  <si>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</si>
  <si>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</si>
  <si>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</si>
  <si>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</si>
  <si>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</si>
  <si>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</si>
  <si>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</si>
  <si>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</si>
  <si>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</si>
  <si>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</si>
  <si>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</si>
  <si>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</si>
  <si>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</si>
  <si>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</si>
  <si>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</si>
  <si>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</si>
  <si>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</si>
  <si>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</si>
  <si>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</si>
  <si>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</si>
  <si>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</si>
  <si>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</si>
  <si>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</si>
  <si>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</si>
  <si>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</si>
  <si>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</si>
  <si>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</si>
  <si>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</si>
  <si>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</si>
  <si>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</si>
  <si>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</si>
  <si>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</si>
  <si>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</si>
  <si>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</si>
  <si>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</si>
  <si>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</si>
  <si>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</si>
  <si>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</si>
  <si>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</si>
  <si>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</si>
  <si>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</si>
  <si>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</si>
  <si>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</si>
  <si>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</si>
  <si>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</si>
  <si>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</si>
  <si>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</si>
  <si>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</si>
  <si>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</si>
  <si>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</si>
  <si>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</si>
  <si>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</si>
  <si>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</si>
  <si>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</si>
  <si>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</si>
  <si>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</si>
  <si>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</si>
  <si>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</si>
  <si>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</si>
  <si>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</si>
  <si>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</si>
  <si>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</si>
  <si>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</si>
  <si>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</si>
  <si>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</si>
  <si>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</si>
  <si>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</si>
  <si>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</si>
  <si>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</si>
  <si>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</si>
  <si>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</si>
  <si>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</si>
  <si>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</si>
  <si>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</si>
  <si>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</si>
  <si>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</si>
  <si>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</si>
  <si>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</si>
  <si>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</si>
  <si>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</si>
  <si>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</si>
  <si>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</si>
  <si>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</si>
  <si>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</si>
  <si>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</si>
  <si>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</si>
  <si>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</si>
  <si>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</si>
  <si>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</si>
  <si>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</si>
  <si>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</si>
  <si>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</si>
  <si>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</si>
  <si>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</si>
  <si>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</si>
  <si>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</si>
  <si>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</si>
  <si>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</si>
  <si>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</si>
  <si>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</si>
  <si>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</si>
  <si>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</si>
  <si>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</si>
  <si>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</si>
  <si>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</si>
  <si>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</si>
  <si>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</si>
  <si>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</si>
  <si>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</si>
  <si>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</si>
  <si>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</si>
  <si>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</si>
  <si>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</si>
  <si>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</si>
  <si>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</si>
  <si>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</si>
  <si>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</si>
  <si>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</si>
  <si>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</si>
  <si>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</si>
  <si>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</si>
  <si>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</si>
  <si>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</si>
  <si>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</si>
  <si>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</si>
  <si>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</si>
  <si>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</si>
  <si>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</si>
  <si>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</si>
  <si>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</si>
  <si>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</si>
  <si>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</si>
  <si>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</si>
  <si>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</si>
  <si>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</si>
  <si>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</si>
  <si>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</si>
  <si>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</si>
  <si>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</si>
  <si>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</si>
  <si>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</si>
  <si>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</si>
  <si>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</si>
  <si>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</si>
  <si>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</si>
  <si>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</si>
  <si>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</si>
  <si>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</si>
  <si>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</si>
  <si>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</si>
  <si>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</si>
  <si>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</si>
  <si>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</si>
  <si>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</si>
  <si>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</si>
  <si>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</si>
  <si>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</si>
  <si>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</si>
  <si>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</si>
  <si>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</si>
  <si>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</si>
  <si>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</si>
  <si>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</si>
  <si>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</si>
  <si>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</si>
  <si>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</si>
  <si>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</si>
  <si>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</si>
  <si>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</si>
  <si>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</si>
  <si>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</si>
  <si>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</si>
  <si>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</si>
  <si>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</si>
  <si>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</si>
  <si>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</si>
  <si>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</si>
  <si>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</si>
  <si>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</si>
  <si>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</si>
  <si>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</si>
  <si>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</si>
  <si>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</si>
  <si>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</si>
  <si>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</si>
  <si>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</si>
  <si>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</si>
  <si>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</si>
  <si>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</si>
  <si>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</si>
  <si>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</si>
  <si>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</si>
  <si>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</si>
  <si>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</si>
  <si>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</si>
  <si>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</si>
  <si>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</si>
  <si>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</si>
  <si>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</si>
  <si>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</si>
  <si>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</si>
  <si>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</si>
  <si>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</si>
  <si>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</si>
  <si>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</si>
  <si>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</si>
  <si>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</si>
  <si>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</si>
  <si>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</si>
  <si>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</si>
  <si>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</si>
  <si>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</si>
  <si>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</si>
  <si>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</si>
  <si>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</si>
  <si>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</si>
  <si>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</si>
  <si>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</si>
  <si>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</si>
  <si>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</si>
  <si>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</si>
  <si>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</si>
  <si>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</si>
  <si>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</si>
  <si>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</si>
  <si>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</si>
  <si>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</si>
  <si>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</si>
  <si>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</si>
  <si>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</si>
  <si>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</si>
  <si>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</si>
  <si>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</si>
  <si>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</si>
  <si>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</si>
  <si>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</si>
  <si>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</si>
  <si>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</si>
  <si>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</si>
  <si>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</si>
  <si>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</si>
  <si>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</si>
  <si>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</si>
  <si>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</si>
  <si>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</si>
  <si>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</si>
  <si>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</si>
  <si>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</si>
  <si>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</si>
  <si>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</si>
  <si>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</si>
  <si>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</si>
  <si>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</si>
  <si>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</si>
  <si>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</si>
  <si>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</si>
  <si>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</si>
  <si>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</si>
  <si>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</si>
  <si>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</si>
  <si>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</si>
  <si>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</si>
  <si>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</si>
  <si>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</si>
  <si>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</si>
  <si>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</si>
  <si>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</si>
  <si>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</si>
  <si>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</si>
  <si>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</si>
  <si>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</si>
  <si>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</si>
  <si>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</si>
  <si>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</si>
  <si>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</si>
  <si>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</si>
  <si>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</si>
  <si>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</si>
  <si>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</si>
  <si>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</si>
  <si>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</si>
  <si>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</si>
  <si>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</si>
  <si>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</si>
  <si>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</si>
  <si>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</si>
  <si>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</si>
  <si>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</si>
  <si>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</si>
  <si>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</si>
  <si>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</si>
  <si>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</si>
  <si>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</si>
  <si>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</si>
  <si>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</si>
  <si>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</si>
  <si>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</si>
  <si>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</si>
  <si>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</si>
  <si>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</si>
  <si>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</si>
  <si>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</si>
  <si>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</si>
  <si>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</si>
  <si>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</si>
  <si>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</si>
  <si>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</si>
  <si>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</si>
  <si>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</si>
  <si>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</si>
  <si>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</si>
  <si>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</si>
  <si>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</si>
  <si>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</si>
  <si>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</si>
  <si>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</si>
  <si>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</si>
  <si>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</si>
  <si>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</si>
  <si>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</si>
  <si>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</si>
  <si>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</si>
  <si>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</si>
  <si>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</si>
  <si>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</si>
  <si>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</si>
  <si>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</si>
  <si>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</si>
  <si>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</si>
  <si>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</si>
  <si>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</si>
  <si>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</si>
  <si>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</si>
  <si>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</si>
  <si>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</si>
  <si>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</si>
  <si>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</si>
  <si>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</si>
  <si>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</si>
  <si>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</si>
  <si>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</si>
  <si>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</si>
  <si>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</si>
  <si>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</si>
  <si>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</si>
  <si>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</si>
  <si>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</si>
  <si>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</si>
  <si>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</si>
  <si>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</si>
  <si>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</si>
  <si>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</si>
  <si>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</si>
  <si>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</si>
  <si>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</si>
  <si>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</si>
  <si>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</si>
  <si>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</si>
  <si>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</si>
  <si>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</si>
  <si>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</si>
  <si>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</si>
  <si>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</si>
  <si>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</si>
  <si>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</si>
  <si>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</si>
  <si>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</si>
  <si>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</si>
  <si>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</si>
  <si>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</si>
  <si>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</si>
  <si>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</si>
  <si>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</si>
  <si>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</si>
  <si>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</si>
  <si>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</si>
  <si>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</si>
  <si>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</si>
  <si>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</si>
  <si>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</si>
  <si>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</si>
  <si>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</si>
  <si>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</si>
  <si>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</si>
  <si>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</si>
  <si>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</si>
  <si>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</si>
  <si>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</si>
  <si>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</si>
  <si>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</si>
  <si>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</si>
  <si>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</si>
  <si>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</si>
  <si>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</si>
  <si>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</si>
  <si>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</si>
  <si>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</si>
  <si>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</si>
  <si>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</si>
  <si>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</si>
  <si>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</si>
  <si>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</si>
  <si>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</si>
  <si>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</si>
  <si>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</si>
  <si>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</si>
  <si>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</si>
  <si>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</si>
  <si>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</si>
  <si>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</si>
  <si>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</si>
  <si>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</si>
  <si>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</si>
  <si>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</si>
  <si>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</si>
  <si>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</si>
  <si>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</si>
  <si>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</si>
  <si>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</si>
  <si>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</si>
  <si>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</si>
  <si>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</si>
  <si>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</si>
  <si>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</si>
  <si>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</si>
  <si>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</si>
  <si>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</si>
  <si>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</si>
  <si>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</si>
  <si>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</si>
  <si>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</si>
  <si>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</si>
  <si>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</si>
  <si>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</si>
  <si>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</si>
  <si>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</si>
  <si>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</si>
  <si>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</si>
  <si>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</si>
  <si>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</si>
  <si>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</si>
  <si>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</si>
  <si>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</si>
  <si>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</si>
  <si>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</si>
  <si>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</si>
  <si>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</si>
  <si>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</si>
  <si>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</si>
  <si>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</si>
  <si>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</si>
  <si>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</si>
  <si>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</si>
  <si>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</si>
  <si>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</si>
  <si>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</si>
  <si>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</si>
  <si>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</si>
  <si>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</si>
  <si>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</si>
  <si>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</si>
  <si>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</si>
  <si>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</si>
  <si>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</si>
  <si>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</si>
  <si>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</si>
  <si>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</si>
  <si>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</si>
  <si>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</si>
  <si>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</si>
  <si>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</si>
  <si>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</si>
  <si>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</si>
  <si>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</si>
  <si>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</si>
  <si>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</si>
  <si>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</si>
  <si>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</si>
  <si>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</si>
  <si>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</si>
  <si>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</si>
  <si>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</si>
  <si>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</si>
  <si>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</si>
  <si>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</si>
  <si>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</si>
  <si>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</si>
  <si>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</si>
  <si>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</si>
  <si>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</si>
  <si>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</si>
  <si>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</si>
  <si>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</si>
  <si>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</si>
  <si>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</si>
  <si>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</si>
  <si>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</si>
  <si>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</si>
  <si>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</si>
  <si>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</si>
  <si>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</si>
  <si>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</si>
  <si>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</si>
  <si>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</si>
  <si>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</si>
  <si>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</si>
  <si>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</si>
  <si>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</si>
  <si>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</si>
  <si>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</si>
  <si>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</si>
  <si>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</si>
  <si>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</si>
  <si>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</si>
  <si>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</si>
  <si>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</si>
  <si>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</si>
  <si>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</si>
  <si>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</si>
  <si>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</si>
  <si>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</si>
  <si>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</si>
  <si>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</si>
  <si>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</si>
  <si>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</si>
  <si>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</si>
  <si>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</si>
  <si>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</si>
  <si>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</si>
  <si>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</si>
  <si>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</si>
  <si>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</si>
  <si>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</si>
  <si>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</si>
  <si>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</si>
  <si>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</si>
  <si>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</si>
  <si>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</si>
  <si>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</si>
  <si>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</si>
  <si>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</si>
  <si>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</si>
  <si>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</si>
  <si>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</si>
  <si>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</si>
  <si>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</si>
  <si>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</si>
  <si>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</si>
  <si>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</si>
  <si>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</si>
  <si>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</si>
  <si>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</si>
  <si>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</si>
  <si>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</si>
  <si>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</si>
  <si>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</si>
  <si>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</si>
  <si>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</si>
  <si>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</si>
  <si>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</si>
  <si>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</si>
  <si>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</si>
  <si>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</si>
  <si>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</si>
  <si>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</si>
  <si>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</si>
  <si>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</si>
  <si>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</si>
  <si>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</si>
  <si>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</si>
  <si>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</si>
  <si>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</si>
  <si>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</si>
  <si>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</si>
  <si>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</si>
  <si>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</si>
  <si>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</si>
  <si>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</si>
  <si>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</si>
  <si>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</si>
  <si>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</si>
  <si>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</si>
  <si>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</si>
  <si>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</si>
  <si>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</si>
  <si>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</si>
  <si>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</si>
  <si>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</si>
  <si>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</si>
  <si>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</si>
  <si>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</si>
  <si>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</si>
  <si>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</si>
  <si>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</si>
  <si>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</si>
  <si>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</si>
  <si>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</si>
  <si>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</si>
  <si>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</si>
  <si>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</si>
  <si>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</si>
  <si>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</si>
  <si>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</si>
  <si>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</si>
  <si>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</si>
  <si>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</si>
  <si>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</si>
  <si>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</si>
  <si>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</si>
  <si>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</si>
  <si>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</si>
  <si>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</si>
  <si>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</si>
  <si>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</si>
  <si>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</si>
  <si>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</si>
  <si>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</si>
  <si>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</si>
  <si>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</si>
  <si>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</si>
  <si>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</si>
  <si>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</si>
  <si>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</si>
  <si>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</si>
  <si>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</si>
  <si>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</si>
  <si>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</si>
  <si>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</si>
  <si>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</si>
  <si>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</si>
  <si>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</si>
  <si>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</si>
  <si>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</si>
  <si>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</si>
  <si>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</si>
  <si>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</si>
  <si>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</si>
  <si>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</si>
  <si>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</si>
  <si>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</si>
  <si>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</si>
  <si>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</si>
  <si>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</si>
  <si>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</si>
  <si>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</si>
  <si>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</si>
  <si>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</si>
  <si>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</si>
  <si>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</si>
  <si>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</si>
  <si>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</si>
  <si>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</si>
  <si>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</si>
  <si>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</si>
  <si>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</si>
  <si>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</si>
  <si>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</si>
  <si>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</si>
  <si>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</si>
  <si>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</si>
  <si>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</si>
  <si>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</si>
  <si>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</si>
  <si>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</si>
  <si>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</si>
  <si>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</si>
  <si>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</si>
  <si>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</si>
  <si>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</si>
  <si>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</si>
  <si>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</si>
  <si>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</si>
  <si>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</si>
  <si>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</si>
  <si>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</si>
  <si>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</si>
  <si>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</si>
  <si>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</si>
  <si>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</si>
  <si>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</si>
  <si>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</si>
  <si>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</si>
  <si>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</si>
  <si>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</si>
  <si>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</si>
  <si>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</si>
  <si>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</si>
  <si>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</si>
  <si>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</si>
  <si>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</si>
  <si>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</si>
  <si>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</si>
  <si>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</si>
  <si>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</si>
  <si>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</si>
  <si>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</si>
  <si>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</si>
  <si>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</si>
  <si>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</si>
  <si>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</si>
  <si>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</si>
  <si>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</si>
  <si>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</si>
  <si>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</si>
  <si>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</si>
  <si>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</si>
  <si>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</si>
  <si>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</si>
  <si>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</si>
  <si>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</si>
  <si>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</si>
  <si>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</si>
  <si>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</si>
  <si>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</si>
  <si>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</si>
  <si>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</si>
  <si>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</si>
  <si>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</si>
  <si>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</si>
  <si>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</si>
  <si>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</si>
  <si>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</si>
  <si>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</si>
  <si>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</si>
  <si>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</si>
  <si>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</si>
  <si>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</si>
  <si>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</si>
  <si>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</si>
  <si>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</si>
  <si>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</si>
  <si>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</si>
  <si>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</si>
  <si>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</si>
  <si>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</si>
  <si>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</si>
  <si>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</si>
  <si>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</si>
  <si>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</si>
  <si>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</si>
  <si>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</si>
  <si>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</si>
  <si>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</si>
  <si>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</si>
  <si>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</si>
  <si>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</si>
  <si>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</si>
  <si>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</si>
  <si>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</si>
  <si>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</si>
  <si>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</si>
  <si>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</si>
  <si>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</si>
  <si>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</si>
  <si>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</si>
  <si>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</si>
  <si>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</si>
  <si>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</si>
  <si>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</si>
  <si>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</si>
  <si>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</si>
  <si>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</si>
  <si>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</si>
  <si>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</si>
  <si>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</si>
  <si>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</si>
  <si>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</si>
  <si>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</si>
  <si>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</si>
  <si>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</si>
  <si>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</si>
  <si>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</si>
  <si>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</si>
  <si>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</si>
  <si>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</si>
  <si>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</si>
  <si>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</si>
  <si>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</si>
  <si>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</si>
  <si>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</si>
  <si>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</si>
  <si>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</si>
  <si>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</si>
  <si>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</si>
  <si>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</si>
  <si>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</si>
  <si>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</si>
  <si>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</si>
  <si>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</si>
  <si>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</si>
  <si>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</si>
  <si>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</si>
  <si>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</si>
  <si>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</si>
  <si>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</si>
  <si>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</si>
  <si>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</si>
  <si>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</si>
  <si>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</si>
  <si>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</si>
  <si>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</si>
  <si>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</si>
  <si>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</si>
  <si>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</si>
  <si>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</si>
  <si>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</si>
  <si>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</si>
  <si>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</si>
  <si>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</si>
  <si>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</si>
  <si>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</si>
  <si>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</si>
  <si>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</si>
  <si>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</si>
  <si>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</si>
  <si>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</si>
  <si>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</si>
  <si>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</si>
  <si>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</si>
  <si>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</si>
  <si>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</si>
  <si>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</si>
  <si>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</si>
  <si>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</si>
  <si>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</si>
  <si>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</si>
  <si>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</si>
  <si>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</si>
  <si>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</si>
  <si>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</si>
  <si>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</si>
  <si>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</si>
  <si>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</si>
  <si>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</si>
  <si>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</si>
  <si>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</si>
  <si>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</si>
  <si>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</si>
  <si>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</si>
  <si>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</si>
  <si>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</si>
  <si>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</si>
  <si>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</si>
  <si>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</si>
  <si>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</si>
  <si>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</si>
  <si>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</si>
  <si>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</si>
  <si>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</si>
  <si>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</si>
  <si>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</si>
  <si>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</si>
  <si>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</si>
  <si>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</si>
  <si>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</si>
  <si>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</si>
  <si>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</si>
  <si>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</si>
  <si>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</si>
  <si>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</si>
  <si>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</si>
  <si>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</si>
  <si>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</si>
  <si>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</si>
  <si>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</si>
  <si>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</si>
  <si>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</si>
  <si>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</si>
  <si>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</si>
  <si>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</si>
  <si>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</si>
  <si>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</si>
  <si>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</si>
  <si>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</si>
  <si>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</si>
  <si>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</si>
  <si>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</si>
  <si>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</si>
  <si>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</si>
  <si>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</si>
  <si>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</si>
  <si>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</si>
  <si>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</si>
  <si>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</si>
  <si>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</si>
  <si>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</si>
  <si>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</si>
  <si>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</si>
  <si>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</si>
  <si>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</si>
  <si>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</si>
  <si>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</si>
  <si>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</si>
  <si>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</si>
  <si>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</si>
  <si>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</si>
  <si>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</si>
  <si>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</si>
  <si>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</si>
  <si>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</si>
  <si>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</si>
  <si>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</si>
  <si>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</si>
  <si>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</si>
  <si>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</si>
  <si>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</si>
  <si>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</si>
  <si>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</si>
  <si>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</si>
  <si>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</si>
  <si>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</si>
  <si>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</si>
  <si>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</si>
  <si>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</si>
  <si>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</si>
  <si>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</si>
  <si>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</si>
  <si>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</si>
  <si>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</si>
  <si>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</si>
  <si>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</si>
  <si>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</si>
  <si>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</si>
  <si>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</si>
  <si>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</si>
  <si>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</si>
  <si>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</si>
  <si>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</si>
  <si>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</si>
  <si>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</si>
  <si>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</si>
  <si>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</si>
  <si>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</si>
  <si>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</si>
  <si>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</si>
  <si>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</si>
  <si>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</si>
  <si>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</si>
  <si>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</si>
  <si>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</si>
  <si>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</si>
  <si>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</si>
  <si>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</si>
  <si>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</si>
  <si>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</si>
  <si>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</si>
  <si>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</si>
  <si>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</si>
  <si>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</si>
  <si>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</si>
  <si>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</si>
  <si>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</si>
  <si>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</si>
  <si>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</si>
  <si>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</si>
  <si>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</si>
  <si>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</si>
  <si>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</si>
  <si>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</si>
  <si>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</si>
  <si>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</si>
  <si>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</si>
  <si>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</si>
  <si>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</si>
  <si>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</si>
  <si>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</si>
  <si>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</si>
  <si>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</si>
  <si>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</si>
  <si>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</si>
  <si>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</si>
  <si>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</si>
  <si>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</si>
  <si>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</si>
  <si>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</si>
  <si>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</si>
  <si>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</si>
  <si>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</si>
  <si>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</si>
  <si>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</si>
  <si>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</si>
  <si>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</si>
  <si>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</si>
  <si>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</si>
  <si>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</si>
  <si>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</si>
  <si>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</si>
  <si>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</si>
  <si>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</si>
  <si>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</si>
  <si>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</si>
  <si>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</si>
  <si>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</si>
  <si>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</si>
  <si>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</si>
  <si>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</si>
  <si>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</si>
  <si>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</si>
  <si>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</si>
  <si>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</si>
  <si>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</si>
  <si>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</si>
  <si>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</si>
  <si>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</si>
  <si>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</si>
  <si>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</si>
  <si>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</si>
  <si>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</si>
  <si>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</si>
  <si>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</si>
  <si>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</si>
  <si>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</si>
  <si>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</si>
  <si>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</si>
  <si>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</si>
  <si>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</si>
  <si>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</si>
  <si>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</si>
  <si>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</si>
  <si>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</si>
  <si>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</si>
  <si>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</si>
  <si>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</si>
  <si>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</si>
  <si>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</si>
  <si>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</si>
  <si>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</si>
  <si>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</si>
  <si>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</si>
  <si>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</si>
  <si>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</si>
  <si>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</si>
  <si>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</si>
  <si>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</si>
  <si>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</si>
  <si>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</si>
  <si>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</si>
  <si>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</si>
  <si>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</si>
  <si>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</si>
  <si>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</si>
  <si>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</si>
  <si>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</si>
  <si>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</si>
  <si>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</si>
  <si>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</si>
  <si>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</si>
  <si>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</si>
  <si>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</si>
  <si>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</si>
  <si>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</si>
  <si>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</si>
  <si>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</si>
  <si>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</si>
  <si>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</si>
  <si>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</si>
  <si>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</si>
  <si>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</si>
  <si>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</si>
  <si>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</si>
  <si>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</si>
  <si>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</si>
  <si>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</si>
  <si>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</si>
  <si>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</si>
  <si>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</si>
  <si>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</si>
  <si>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</si>
  <si>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</si>
  <si>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</si>
  <si>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</si>
  <si>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</si>
  <si>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</si>
  <si>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</si>
  <si>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</si>
  <si>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</si>
  <si>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</si>
  <si>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</si>
  <si>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</si>
  <si>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</si>
  <si>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</si>
  <si>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</si>
  <si>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</si>
  <si>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</si>
  <si>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</si>
  <si>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</si>
  <si>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</si>
  <si>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</si>
  <si>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</si>
  <si>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</si>
  <si>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</si>
  <si>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</si>
  <si>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</si>
  <si>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</si>
  <si>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</si>
  <si>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</si>
  <si>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</si>
  <si>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</si>
  <si>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</si>
  <si>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</si>
  <si>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</si>
  <si>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</si>
  <si>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</si>
  <si>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</si>
  <si>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</si>
  <si>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</si>
  <si>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</si>
  <si>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</si>
  <si>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</si>
  <si>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</si>
  <si>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</si>
  <si>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</si>
  <si>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</si>
  <si>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</si>
  <si>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</si>
  <si>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</si>
  <si>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</si>
  <si>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</si>
  <si>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</si>
  <si>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</si>
  <si>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</si>
  <si>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</si>
  <si>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</si>
  <si>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</si>
  <si>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</si>
  <si>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</si>
  <si>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</si>
  <si>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</si>
  <si>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</si>
  <si>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</si>
  <si>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</si>
  <si>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</si>
  <si>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</si>
  <si>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</si>
  <si>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</si>
  <si>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</si>
  <si>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</si>
  <si>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</si>
  <si>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</si>
  <si>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</si>
  <si>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</si>
  <si>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</si>
  <si>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</si>
  <si>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</si>
  <si>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</si>
  <si>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</si>
  <si>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</si>
  <si>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</si>
  <si>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</si>
  <si>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</si>
  <si>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</si>
  <si>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</si>
  <si>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</si>
  <si>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</si>
  <si>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</si>
  <si>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</si>
  <si>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</si>
  <si>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</si>
  <si>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</si>
  <si>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</si>
  <si>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</si>
  <si>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</si>
  <si>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</si>
  <si>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</si>
  <si>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</si>
  <si>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</si>
  <si>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</si>
  <si>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</si>
  <si>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</si>
  <si>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</si>
  <si>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</si>
  <si>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</si>
  <si>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</si>
  <si>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</si>
  <si>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</si>
  <si>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</si>
  <si>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</si>
  <si>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</si>
  <si>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</si>
  <si>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</si>
  <si>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</si>
  <si>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</si>
  <si>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</si>
  <si>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</si>
  <si>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</si>
  <si>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</si>
  <si>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</si>
  <si>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</si>
  <si>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</si>
  <si>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</si>
  <si>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</si>
  <si>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</si>
  <si>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</si>
  <si>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</si>
  <si>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</si>
  <si>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</si>
  <si>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</si>
  <si>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</si>
  <si>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</si>
  <si>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</si>
  <si>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</si>
  <si>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</si>
  <si>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</si>
  <si>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</si>
  <si>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</si>
  <si>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</si>
  <si>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</si>
  <si>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</si>
  <si>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</si>
  <si>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</si>
  <si>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</si>
  <si>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</si>
  <si>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</si>
  <si>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</si>
  <si>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</si>
  <si>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</si>
  <si>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</si>
  <si>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</si>
  <si>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</si>
  <si>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</si>
  <si>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</si>
  <si>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</si>
  <si>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</si>
  <si>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</si>
  <si>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</si>
  <si>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</si>
  <si>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</si>
  <si>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</si>
  <si>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</si>
  <si>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</si>
  <si>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</si>
  <si>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</si>
  <si>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</si>
  <si>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</si>
  <si>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</si>
  <si>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</si>
  <si>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</si>
  <si>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</si>
  <si>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</si>
  <si>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</si>
  <si>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</si>
  <si>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</si>
  <si>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</si>
  <si>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</si>
  <si>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</si>
  <si>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</si>
  <si>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</si>
  <si>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</si>
  <si>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</si>
  <si>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</si>
  <si>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</si>
  <si>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</si>
  <si>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</si>
  <si>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</si>
  <si>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</si>
  <si>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</si>
  <si>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</si>
  <si>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</si>
  <si>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</si>
  <si>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</si>
  <si>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</si>
  <si>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</si>
  <si>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</si>
  <si>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</si>
  <si>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</si>
  <si>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</si>
  <si>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</si>
  <si>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</si>
  <si>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</si>
  <si>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</si>
  <si>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</si>
  <si>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</si>
  <si>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</si>
  <si>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</si>
  <si>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</si>
  <si>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</si>
  <si>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</si>
  <si>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</si>
  <si>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</si>
  <si>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</si>
  <si>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</si>
  <si>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</si>
  <si>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</si>
  <si>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</si>
  <si>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</si>
  <si>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</si>
  <si>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</si>
  <si>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</si>
  <si>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</si>
  <si>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</si>
  <si>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</si>
  <si>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</si>
  <si>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</si>
  <si>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</si>
  <si>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</si>
  <si>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</si>
  <si>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</si>
  <si>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</si>
  <si>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</si>
  <si>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</si>
  <si>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</si>
  <si>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</si>
  <si>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</si>
  <si>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</si>
  <si>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</si>
  <si>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</si>
  <si>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</si>
  <si>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</si>
  <si>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</si>
  <si>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</si>
  <si>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</si>
  <si>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</si>
  <si>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</si>
  <si>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</si>
  <si>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</si>
  <si>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</si>
  <si>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</si>
  <si>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</si>
  <si>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</si>
  <si>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</si>
  <si>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</si>
  <si>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</si>
  <si>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</si>
  <si>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</si>
  <si>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</si>
  <si>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</si>
  <si>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</si>
  <si>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</si>
  <si>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</si>
  <si>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</si>
  <si>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</si>
  <si>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</si>
  <si>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</si>
  <si>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</si>
  <si>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</si>
  <si>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</si>
  <si>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</si>
  <si>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</si>
  <si>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</si>
  <si>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</si>
  <si>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</si>
  <si>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</si>
  <si>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</si>
  <si>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</si>
  <si>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</si>
  <si>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</si>
  <si>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</si>
  <si>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</si>
  <si>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</si>
  <si>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</si>
  <si>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</si>
  <si>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</si>
  <si>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</si>
  <si>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</si>
  <si>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</si>
  <si>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</si>
  <si>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</si>
  <si>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</si>
  <si>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</si>
  <si>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</si>
  <si>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</si>
  <si>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</si>
  <si>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</si>
  <si>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</si>
  <si>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</si>
  <si>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</si>
  <si>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</si>
  <si>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</si>
  <si>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</si>
  <si>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</si>
  <si>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</si>
  <si>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</si>
  <si>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</si>
  <si>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</si>
  <si>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</si>
  <si>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</si>
  <si>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</si>
  <si>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</si>
  <si>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</si>
  <si>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</si>
  <si>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</si>
  <si>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</si>
  <si>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</si>
  <si>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</si>
  <si>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</si>
  <si>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</si>
  <si>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</si>
  <si>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</si>
  <si>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</si>
  <si>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</si>
  <si>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</si>
  <si>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</si>
  <si>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</si>
  <si>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</si>
  <si>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</si>
  <si>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</si>
  <si>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</si>
  <si>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</si>
  <si>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</si>
  <si>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</si>
  <si>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</si>
  <si>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</si>
  <si>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</si>
  <si>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</si>
  <si>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</si>
  <si>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</si>
  <si>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</si>
  <si>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</si>
  <si>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</si>
  <si>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</si>
  <si>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</si>
  <si>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</si>
  <si>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</si>
  <si>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</si>
  <si>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</si>
  <si>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</si>
  <si>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</si>
  <si>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</si>
  <si>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</si>
  <si>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</si>
  <si>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</si>
  <si>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</si>
  <si>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</si>
  <si>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</si>
  <si>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</si>
  <si>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</si>
  <si>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</si>
  <si>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</si>
  <si>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</si>
  <si>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</si>
  <si>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</si>
  <si>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</si>
  <si>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</si>
  <si>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</si>
  <si>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</si>
  <si>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</si>
  <si>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</si>
  <si>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</si>
  <si>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</si>
  <si>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</si>
  <si>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</si>
  <si>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</si>
  <si>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</si>
  <si>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</si>
  <si>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</si>
  <si>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</si>
  <si>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</si>
  <si>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</si>
  <si>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</si>
  <si>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</si>
  <si>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</si>
  <si>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</si>
  <si>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</si>
  <si>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</si>
  <si>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</si>
  <si>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</si>
  <si>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</si>
  <si>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</si>
  <si>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</si>
  <si>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</si>
  <si>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</si>
  <si>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</si>
  <si>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</si>
  <si>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</si>
  <si>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</si>
  <si>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</si>
  <si>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</si>
  <si>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</si>
  <si>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</si>
  <si>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</si>
  <si>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</si>
  <si>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</si>
  <si>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</si>
  <si>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</si>
  <si>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</si>
  <si>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</si>
  <si>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</si>
  <si>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</si>
  <si>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</si>
  <si>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</si>
  <si>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</si>
  <si>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</si>
  <si>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</si>
  <si>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</si>
  <si>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</si>
  <si>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</si>
  <si>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</si>
  <si>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</si>
  <si>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</si>
  <si>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</si>
  <si>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</si>
  <si>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</si>
  <si>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</si>
  <si>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</si>
  <si>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</si>
  <si>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</si>
  <si>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</si>
  <si>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</si>
  <si>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</si>
  <si>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</si>
  <si>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</si>
  <si>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</si>
  <si>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</si>
  <si>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</si>
  <si>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</si>
  <si>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</si>
  <si>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</si>
  <si>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</si>
  <si>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</si>
  <si>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</si>
  <si>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</si>
  <si>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</si>
  <si>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</si>
  <si>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</si>
  <si>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</si>
  <si>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</si>
  <si>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</si>
  <si>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</si>
  <si>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</si>
  <si>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</si>
  <si>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</si>
  <si>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</si>
  <si>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</si>
  <si>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</si>
  <si>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</si>
  <si>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</si>
  <si>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</si>
  <si>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</si>
  <si>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</si>
  <si>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</si>
  <si>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</si>
  <si>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</si>
  <si>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</si>
  <si>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</si>
  <si>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</si>
  <si>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</si>
  <si>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</si>
  <si>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</si>
  <si>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</si>
  <si>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</si>
  <si>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</si>
  <si>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</si>
  <si>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</si>
  <si>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</si>
  <si>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</si>
  <si>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</si>
  <si>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</si>
  <si>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</si>
  <si>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</si>
  <si>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</si>
  <si>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</si>
  <si>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</si>
  <si>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</si>
  <si>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</si>
  <si>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</si>
  <si>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</si>
  <si>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</si>
  <si>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</si>
  <si>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</si>
  <si>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</si>
  <si>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</si>
  <si>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</si>
  <si>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</si>
  <si>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</si>
  <si>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</si>
  <si>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</si>
  <si>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</si>
  <si>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</si>
  <si>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</si>
  <si>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</si>
  <si>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</si>
  <si>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</si>
  <si>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</si>
  <si>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</si>
  <si>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</si>
  <si>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</si>
  <si>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</si>
  <si>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</si>
  <si>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</si>
  <si>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</si>
  <si>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</si>
  <si>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</si>
  <si>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</si>
  <si>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</si>
  <si>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</si>
  <si>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</si>
  <si>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</si>
  <si>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</si>
  <si>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</si>
  <si>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</si>
  <si>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</si>
  <si>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</si>
  <si>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</si>
  <si>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</si>
  <si>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</si>
  <si>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</si>
  <si>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</si>
  <si>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</si>
  <si>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</si>
  <si>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</si>
  <si>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</si>
  <si>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</si>
  <si>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</si>
  <si>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</si>
  <si>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</si>
  <si>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</si>
  <si>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</si>
  <si>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</si>
  <si>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</si>
  <si>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</si>
  <si>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</si>
  <si>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</si>
  <si>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</si>
  <si>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</si>
  <si>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</si>
  <si>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</si>
  <si>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</si>
  <si>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</si>
  <si>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</si>
  <si>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</si>
  <si>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</si>
  <si>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</si>
  <si>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</si>
  <si>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</si>
  <si>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</si>
  <si>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</si>
  <si>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</si>
  <si>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</si>
  <si>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</si>
  <si>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</si>
  <si>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</si>
  <si>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</si>
  <si>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</si>
  <si>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</si>
  <si>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</si>
  <si>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</si>
  <si>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</si>
  <si>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</si>
  <si>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</si>
  <si>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</si>
  <si>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</si>
  <si>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</si>
  <si>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</si>
  <si>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</si>
  <si>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</si>
  <si>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</si>
  <si>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</si>
  <si>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</si>
  <si>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</si>
  <si>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</si>
  <si>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</si>
  <si>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</si>
  <si>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</si>
  <si>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</si>
  <si>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</si>
  <si>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</si>
  <si>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</si>
  <si>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</si>
  <si>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</si>
  <si>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</si>
  <si>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</si>
  <si>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</si>
  <si>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</si>
  <si>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</si>
  <si>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</si>
  <si>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</si>
  <si>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</si>
  <si>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</si>
  <si>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</si>
  <si>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</si>
  <si>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</si>
  <si>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</si>
  <si>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</si>
  <si>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</si>
  <si>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</si>
  <si>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</si>
  <si>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</si>
  <si>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</si>
  <si>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</si>
  <si>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</si>
  <si>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</si>
  <si>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</si>
  <si>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</si>
  <si>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</si>
  <si>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</si>
  <si>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</si>
  <si>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</si>
  <si>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</si>
  <si>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</si>
  <si>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</si>
  <si>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</si>
  <si>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</si>
  <si>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</si>
  <si>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</si>
  <si>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</si>
  <si>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</si>
  <si>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</si>
  <si>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</si>
  <si>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</si>
  <si>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</si>
  <si>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</si>
  <si>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</si>
  <si>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</si>
  <si>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</si>
  <si>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</si>
  <si>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</si>
  <si>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</si>
  <si>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</si>
  <si>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</si>
  <si>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</si>
  <si>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</si>
  <si>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</si>
  <si>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</si>
  <si>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</si>
  <si>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</si>
  <si>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</si>
  <si>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</si>
  <si>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</si>
  <si>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</si>
  <si>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</si>
  <si>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</si>
  <si>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</si>
  <si>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</si>
  <si>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</si>
  <si>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</si>
  <si>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</si>
  <si>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</si>
  <si>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</si>
  <si>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</si>
  <si>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</si>
  <si>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</si>
  <si>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</si>
  <si>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</si>
  <si>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</si>
  <si>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</si>
  <si>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</si>
  <si>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</si>
  <si>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</si>
  <si>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</si>
  <si>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</si>
  <si>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</si>
  <si>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</si>
  <si>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</si>
  <si>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</si>
  <si>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</si>
  <si>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</si>
  <si>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</si>
  <si>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</si>
  <si>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</si>
  <si>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</si>
  <si>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</si>
  <si>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</si>
  <si>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</si>
  <si>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</si>
  <si>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</si>
  <si>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</si>
  <si>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</si>
  <si>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</si>
  <si>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</si>
  <si>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</si>
  <si>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</si>
  <si>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</si>
  <si>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</si>
  <si>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</si>
  <si>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</si>
  <si>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</si>
  <si>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</si>
  <si>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</si>
  <si>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</si>
  <si>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</si>
  <si>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</si>
  <si>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</si>
  <si>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</si>
  <si>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</si>
  <si>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</si>
  <si>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</si>
  <si>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</si>
  <si>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</si>
  <si>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</si>
  <si>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</si>
  <si>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</si>
  <si>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</si>
  <si>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</si>
  <si>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</si>
  <si>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</si>
  <si>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</si>
  <si>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</si>
  <si>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</si>
  <si>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</si>
  <si>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</si>
  <si>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</si>
  <si>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</si>
  <si>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</si>
  <si>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</si>
  <si>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</si>
  <si>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</si>
  <si>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</si>
  <si>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</si>
  <si>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</si>
  <si>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</si>
  <si>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</si>
  <si>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</si>
  <si>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</si>
  <si>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</si>
  <si>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</si>
  <si>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</si>
  <si>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</si>
  <si>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</si>
  <si>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</si>
  <si>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</si>
  <si>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</si>
  <si>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</si>
  <si>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</si>
  <si>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</si>
  <si>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</si>
  <si>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</si>
  <si>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</si>
  <si>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</si>
  <si>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</si>
  <si>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</si>
  <si>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</si>
  <si>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</si>
  <si>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</si>
  <si>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</si>
  <si>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</si>
  <si>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</si>
  <si>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</si>
  <si>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</si>
  <si>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</si>
  <si>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</si>
  <si>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</si>
  <si>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</si>
  <si>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</si>
  <si>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</si>
  <si>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</si>
  <si>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</si>
  <si>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</si>
  <si>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</si>
  <si>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</si>
  <si>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</si>
  <si>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</si>
  <si>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</si>
  <si>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</si>
  <si>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</si>
  <si>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</si>
  <si>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</si>
  <si>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</si>
  <si>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</si>
  <si>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</si>
  <si>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</si>
  <si>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</si>
  <si>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</si>
  <si>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</si>
  <si>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</si>
  <si>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</si>
  <si>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</si>
  <si>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</si>
  <si>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</si>
  <si>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</si>
  <si>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</si>
  <si>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</si>
  <si>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</si>
  <si>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</si>
  <si>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</si>
  <si>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</si>
  <si>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</si>
  <si>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</si>
  <si>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</si>
  <si>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</si>
  <si>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</si>
  <si>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</si>
  <si>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</si>
  <si>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</si>
  <si>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</si>
  <si>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</si>
  <si>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</si>
  <si>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</si>
  <si>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</si>
  <si>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</si>
  <si>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</si>
  <si>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</si>
  <si>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</si>
  <si>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</si>
  <si>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</si>
  <si>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</si>
  <si>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</si>
  <si>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</si>
  <si>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</si>
  <si>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</si>
  <si>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</si>
  <si>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</si>
  <si>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</si>
  <si>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</si>
  <si>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</si>
  <si>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</si>
  <si>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</si>
  <si>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</si>
  <si>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</si>
  <si>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</si>
  <si>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</si>
  <si>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</si>
  <si>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</si>
  <si>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</si>
  <si>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</si>
  <si>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</si>
  <si>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</si>
  <si>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</si>
  <si>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</si>
  <si>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</si>
  <si>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</si>
  <si>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</si>
  <si>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</si>
  <si>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</si>
  <si>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</si>
  <si>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</si>
  <si>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</si>
  <si>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</si>
  <si>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</si>
  <si>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</si>
  <si>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</si>
  <si>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</si>
  <si>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</si>
  <si>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</si>
  <si>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</si>
  <si>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</si>
  <si>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</si>
  <si>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</si>
  <si>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</si>
  <si>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</si>
  <si>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</si>
  <si>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</si>
  <si>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</si>
  <si>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</si>
  <si>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</si>
  <si>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</si>
  <si>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</si>
  <si>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</si>
  <si>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</si>
  <si>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</si>
  <si>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</si>
  <si>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</si>
  <si>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</si>
  <si>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</si>
  <si>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</si>
  <si>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</si>
  <si>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</si>
  <si>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</si>
  <si>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</si>
  <si>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</si>
  <si>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</si>
  <si>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</si>
  <si>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</si>
  <si>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</si>
  <si>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</si>
  <si>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</si>
  <si>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</si>
  <si>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</si>
  <si>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</si>
  <si>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</si>
  <si>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</si>
  <si>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</si>
  <si>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</si>
  <si>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</si>
  <si>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</si>
  <si>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</si>
  <si>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</si>
  <si>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</si>
  <si>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</si>
  <si>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</si>
  <si>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</si>
  <si>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</si>
  <si>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</si>
  <si>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</si>
  <si>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</si>
  <si>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</si>
  <si>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</si>
  <si>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</si>
  <si>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</si>
  <si>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</si>
  <si>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</si>
  <si>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</si>
  <si>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</si>
  <si>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</si>
  <si>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</si>
  <si>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</si>
  <si>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</si>
  <si>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</si>
  <si>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</si>
  <si>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</si>
  <si>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</si>
  <si>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</si>
  <si>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</si>
  <si>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</si>
  <si>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</si>
  <si>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</si>
  <si>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</si>
  <si>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</si>
  <si>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</si>
  <si>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</si>
  <si>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</si>
  <si>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</si>
  <si>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</si>
  <si>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</si>
  <si>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</si>
  <si>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</si>
  <si>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</si>
  <si>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</si>
  <si>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</si>
  <si>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</si>
  <si>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</si>
  <si>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</si>
  <si>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</si>
  <si>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</si>
  <si>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</si>
  <si>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</si>
  <si>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</si>
  <si>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</si>
  <si>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</si>
  <si>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</si>
  <si>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</si>
  <si>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</si>
  <si>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</si>
  <si>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</si>
  <si>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</si>
  <si>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</si>
  <si>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</si>
  <si>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</si>
  <si>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</si>
  <si>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</si>
  <si>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</si>
  <si>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</si>
  <si>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</si>
  <si>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</si>
  <si>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</si>
  <si>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</si>
  <si>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</si>
  <si>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</si>
  <si>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</si>
  <si>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</si>
  <si>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</si>
  <si>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</si>
  <si>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</si>
  <si>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</si>
  <si>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</si>
  <si>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</si>
  <si>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</si>
  <si>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</si>
  <si>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</si>
  <si>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</si>
  <si>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</si>
  <si>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</si>
  <si>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</si>
  <si>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</si>
  <si>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</si>
  <si>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</si>
  <si>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</si>
  <si>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</si>
  <si>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</si>
  <si>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</si>
  <si>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</si>
  <si>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</si>
  <si>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</si>
  <si>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</si>
  <si>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</si>
  <si>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</si>
  <si>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</si>
  <si>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</si>
  <si>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</si>
  <si>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</si>
  <si>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</si>
  <si>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</si>
  <si>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</si>
  <si>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</si>
  <si>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</si>
  <si>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</si>
  <si>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</si>
  <si>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</si>
  <si>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</si>
  <si>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</si>
  <si>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</si>
  <si>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</si>
  <si>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</si>
  <si>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</si>
  <si>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</si>
  <si>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</si>
  <si>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</si>
  <si>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</si>
  <si>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</si>
  <si>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</si>
  <si>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</si>
  <si>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</si>
  <si>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</si>
  <si>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</si>
  <si>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</si>
  <si>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</si>
  <si>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</si>
  <si>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</si>
  <si>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</si>
  <si>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</si>
  <si>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</si>
  <si>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</si>
  <si>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</si>
  <si>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</si>
  <si>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</si>
  <si>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</si>
  <si>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</si>
  <si>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</si>
  <si>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</si>
  <si>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</si>
  <si>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</si>
  <si>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</si>
  <si>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</si>
  <si>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</si>
  <si>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</si>
  <si>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</si>
  <si>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</si>
  <si>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</si>
  <si>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</si>
  <si>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</si>
  <si>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</si>
  <si>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</si>
  <si>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</si>
  <si>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</si>
  <si>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</si>
  <si>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</si>
  <si>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</si>
  <si>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</si>
  <si>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</si>
  <si>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</si>
  <si>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</si>
  <si>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</si>
  <si>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</si>
  <si>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</si>
  <si>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</si>
  <si>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</si>
  <si>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</si>
  <si>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</si>
  <si>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</si>
  <si>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</si>
  <si>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</si>
  <si>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</si>
  <si>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</si>
  <si>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</si>
  <si>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</si>
  <si>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</si>
  <si>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</si>
  <si>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</si>
  <si>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</si>
  <si>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</si>
  <si>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</si>
  <si>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</si>
  <si>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</si>
  <si>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</si>
  <si>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</si>
  <si>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</si>
  <si>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</si>
  <si>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</si>
  <si>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</si>
  <si>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</si>
  <si>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</si>
  <si>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</si>
  <si>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</si>
  <si>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</si>
  <si>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</si>
  <si>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</si>
  <si>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</si>
  <si>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</si>
  <si>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</si>
  <si>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</si>
  <si>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</si>
  <si>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</si>
  <si>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</si>
  <si>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</si>
  <si>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</si>
  <si>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</si>
  <si>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</si>
  <si>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</si>
  <si>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</si>
  <si>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</si>
  <si>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</si>
  <si>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</si>
  <si>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</si>
  <si>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</si>
  <si>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</si>
  <si>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</si>
  <si>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</si>
  <si>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</si>
  <si>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</si>
  <si>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</si>
  <si>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</si>
  <si>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</si>
  <si>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</si>
  <si>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</si>
  <si>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</si>
  <si>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</si>
  <si>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</si>
  <si>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</si>
  <si>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</si>
  <si>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</si>
  <si>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</si>
  <si>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</si>
  <si>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</si>
  <si>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</si>
  <si>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</si>
  <si>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</si>
  <si>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</si>
  <si>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</si>
  <si>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</si>
  <si>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</si>
  <si>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</si>
  <si>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</si>
  <si>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</si>
  <si>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</si>
  <si>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</si>
  <si>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</si>
  <si>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</si>
  <si>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</si>
  <si>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</si>
  <si>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</si>
  <si>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</si>
  <si>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</si>
  <si>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</si>
  <si>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</si>
  <si>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</si>
  <si>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</si>
  <si>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</si>
  <si>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</si>
  <si>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</si>
  <si>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</si>
  <si>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</si>
  <si>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</si>
  <si>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</si>
  <si>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</si>
  <si>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</si>
  <si>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</si>
  <si>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</si>
  <si>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</si>
  <si>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</si>
  <si>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</si>
  <si>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</si>
  <si>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</si>
  <si>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</si>
  <si>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</si>
  <si>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</si>
  <si>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</si>
  <si>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</si>
  <si>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</si>
  <si>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</si>
  <si>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</si>
  <si>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</si>
  <si>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</si>
  <si>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</si>
  <si>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</si>
  <si>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</si>
  <si>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</si>
  <si>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</si>
  <si>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</si>
  <si>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</si>
  <si>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</si>
  <si>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</si>
  <si>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</si>
  <si>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</si>
  <si>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</si>
  <si>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</si>
  <si>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</si>
  <si>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</si>
  <si>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</si>
  <si>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</si>
  <si>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</si>
  <si>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</si>
  <si>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</si>
  <si>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</si>
  <si>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</si>
  <si>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</si>
  <si>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</si>
  <si>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</si>
  <si>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</si>
  <si>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</si>
  <si>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</si>
  <si>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</si>
  <si>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</si>
  <si>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</si>
  <si>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</si>
  <si>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</si>
  <si>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</si>
  <si>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</si>
  <si>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</si>
  <si>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</si>
  <si>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</si>
  <si>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</si>
  <si>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</si>
  <si>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</si>
  <si>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</si>
  <si>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</si>
  <si>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</si>
  <si>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</si>
  <si>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</si>
  <si>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</si>
  <si>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</si>
  <si>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</si>
  <si>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</si>
  <si>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</si>
  <si>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</si>
  <si>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</si>
  <si>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</si>
  <si>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</si>
  <si>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</si>
  <si>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</si>
  <si>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</si>
  <si>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</si>
  <si>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</si>
  <si>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</si>
  <si>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</si>
  <si>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</si>
  <si>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</si>
  <si>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</si>
  <si>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</si>
  <si>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</si>
  <si>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</si>
  <si>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</si>
  <si>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</si>
  <si>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</si>
  <si>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</si>
  <si>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</si>
  <si>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</si>
  <si>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</si>
  <si>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</si>
  <si>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</si>
  <si>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</si>
  <si>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</si>
  <si>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</si>
  <si>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</si>
  <si>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</si>
  <si>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</si>
  <si>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</si>
  <si>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</si>
  <si>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</si>
  <si>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</si>
  <si>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</si>
  <si>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</si>
  <si>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</si>
  <si>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</si>
  <si>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</si>
  <si>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</si>
  <si>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</si>
  <si>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</si>
  <si>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</si>
  <si>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</si>
  <si>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</si>
  <si>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</si>
  <si>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</si>
  <si>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</si>
  <si>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</si>
  <si>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</si>
  <si>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</si>
  <si>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</si>
  <si>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</si>
  <si>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</si>
  <si>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</si>
  <si>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</si>
  <si>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</si>
  <si>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</si>
  <si>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</si>
  <si>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</si>
  <si>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</si>
  <si>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</si>
  <si>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</si>
  <si>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</si>
  <si>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</si>
  <si>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</si>
  <si>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</si>
  <si>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</si>
  <si>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</si>
  <si>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</si>
  <si>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</si>
  <si>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</si>
  <si>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</si>
  <si>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</si>
  <si>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</si>
  <si>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</si>
  <si>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</si>
  <si>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</si>
  <si>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</si>
  <si>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</si>
  <si>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</si>
  <si>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</si>
  <si>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</si>
  <si>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</si>
  <si>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</si>
  <si>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</si>
  <si>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</si>
  <si>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</si>
  <si>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</si>
  <si>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</si>
  <si>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</si>
  <si>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</si>
  <si>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</si>
  <si>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</si>
  <si>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</si>
  <si>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</si>
  <si>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</si>
  <si>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</si>
  <si>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</si>
  <si>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</si>
  <si>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</si>
  <si>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</si>
  <si>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</si>
  <si>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</si>
  <si>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</si>
  <si>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</si>
  <si>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</si>
  <si>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</si>
  <si>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</si>
  <si>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</si>
  <si>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</si>
  <si>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</si>
  <si>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</si>
  <si>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</si>
  <si>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</si>
  <si>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</si>
  <si>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</si>
  <si>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</si>
  <si>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</si>
  <si>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</si>
  <si>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</si>
  <si>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</si>
  <si>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</si>
  <si>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</si>
  <si>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</si>
  <si>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</si>
  <si>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</si>
  <si>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</si>
  <si>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</si>
  <si>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</si>
  <si>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</si>
  <si>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</si>
  <si>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</si>
  <si>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</si>
  <si>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</si>
  <si>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</si>
  <si>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</si>
  <si>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</si>
  <si>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</si>
  <si>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</si>
  <si>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</si>
  <si>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</si>
  <si>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</si>
  <si>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</si>
  <si>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</si>
  <si>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</si>
  <si>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</si>
  <si>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</si>
  <si>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</si>
  <si>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</si>
  <si>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</si>
  <si>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</si>
  <si>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</si>
  <si>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</si>
  <si>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</si>
  <si>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</si>
  <si>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</si>
  <si>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</si>
  <si>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</si>
  <si>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</si>
  <si>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</si>
  <si>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</si>
  <si>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</si>
  <si>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</si>
  <si>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</si>
  <si>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</si>
  <si>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</si>
  <si>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</si>
  <si>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</si>
  <si>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</si>
  <si>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</si>
  <si>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</si>
  <si>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</si>
  <si>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</si>
  <si>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</si>
  <si>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</si>
  <si>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</si>
  <si>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</si>
  <si>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</si>
  <si>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</si>
  <si>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</si>
  <si>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</si>
  <si>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</si>
  <si>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</si>
  <si>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</si>
  <si>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</si>
  <si>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</si>
  <si>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</si>
  <si>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</si>
  <si>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</si>
  <si>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</si>
  <si>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</si>
  <si>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</si>
  <si>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</si>
  <si>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</si>
  <si>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</si>
  <si>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</si>
  <si>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</si>
  <si>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</si>
  <si>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</si>
  <si>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</si>
  <si>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</si>
  <si>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</si>
  <si>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</si>
  <si>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</si>
  <si>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</si>
  <si>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</si>
  <si>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</si>
  <si>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</si>
  <si>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</si>
  <si>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</si>
  <si>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</si>
  <si>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</si>
  <si>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</si>
  <si>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</si>
  <si>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</si>
  <si>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</si>
  <si>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</si>
  <si>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</si>
  <si>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</si>
  <si>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</si>
  <si>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</si>
  <si>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</si>
  <si>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</si>
  <si>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</si>
  <si>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</si>
  <si>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</si>
  <si>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</si>
  <si>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</si>
  <si>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</si>
  <si>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</si>
  <si>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</si>
  <si>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</si>
  <si>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</si>
  <si>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</si>
  <si>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</si>
  <si>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</si>
  <si>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</si>
  <si>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</si>
  <si>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</si>
  <si>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</si>
  <si>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</si>
  <si>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</si>
  <si>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</si>
  <si>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</si>
  <si>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</si>
  <si>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</si>
  <si>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</si>
  <si>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</si>
  <si>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</si>
  <si>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</si>
  <si>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</si>
  <si>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</si>
  <si>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</si>
  <si>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</si>
  <si>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</si>
  <si>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</si>
  <si>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</si>
  <si>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</si>
  <si>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</si>
  <si>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</si>
  <si>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</si>
  <si>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</si>
  <si>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</si>
  <si>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</si>
  <si>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</si>
  <si>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</si>
  <si>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</si>
  <si>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</si>
  <si>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</si>
  <si>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</si>
  <si>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</si>
  <si>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</si>
  <si>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</si>
  <si>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</si>
  <si>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</si>
  <si>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</si>
  <si>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</si>
  <si>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</si>
  <si>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</si>
  <si>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</si>
  <si>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</si>
  <si>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</si>
  <si>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</si>
  <si>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</si>
  <si>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</si>
  <si>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</si>
  <si>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</si>
  <si>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</si>
  <si>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</si>
  <si>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</si>
  <si>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</si>
  <si>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</si>
  <si>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</si>
  <si>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</si>
  <si>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</si>
  <si>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</si>
  <si>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</si>
  <si>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</si>
  <si>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</si>
  <si>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</si>
  <si>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</si>
  <si>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</si>
  <si>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</si>
  <si>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</si>
  <si>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</si>
  <si>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</si>
  <si>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</si>
  <si>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</si>
  <si>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</si>
  <si>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</si>
  <si>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</si>
  <si>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</si>
  <si>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</si>
  <si>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</si>
  <si>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</si>
  <si>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</si>
  <si>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</si>
  <si>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</si>
  <si>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</si>
  <si>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</si>
  <si>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</si>
  <si>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</si>
  <si>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</si>
  <si>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</si>
  <si>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</si>
  <si>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</si>
  <si>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</si>
  <si>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</si>
  <si>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</si>
  <si>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</si>
  <si>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</si>
  <si>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</si>
  <si>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</si>
  <si>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</si>
  <si>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</si>
  <si>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</si>
  <si>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</si>
  <si>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</si>
  <si>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</si>
  <si>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</si>
  <si>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</si>
  <si>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</si>
  <si>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</si>
  <si>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</si>
  <si>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</si>
  <si>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</si>
  <si>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</si>
  <si>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</si>
  <si>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</si>
  <si>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</si>
  <si>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</si>
  <si>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</si>
  <si>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</si>
  <si>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</si>
  <si>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</si>
  <si>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</si>
  <si>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</si>
  <si>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</si>
  <si>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</si>
  <si>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</si>
  <si>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</si>
  <si>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</si>
  <si>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</si>
  <si>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</si>
  <si>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</si>
  <si>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</si>
  <si>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</si>
  <si>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</si>
  <si>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</si>
  <si>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</si>
  <si>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</si>
  <si>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</si>
  <si>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</si>
  <si>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</si>
  <si>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</si>
  <si>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</si>
  <si>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</si>
  <si>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</si>
  <si>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</si>
  <si>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</si>
  <si>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</si>
  <si>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</si>
  <si>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</si>
  <si>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</si>
  <si>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</si>
  <si>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</si>
  <si>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</si>
  <si>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</si>
  <si>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</si>
  <si>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</si>
  <si>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</si>
  <si>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</si>
  <si>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</si>
  <si>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</si>
  <si>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</si>
  <si>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</si>
  <si>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</si>
  <si>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</si>
  <si>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</si>
  <si>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</si>
  <si>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</si>
  <si>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</si>
  <si>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</si>
  <si>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</si>
  <si>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</si>
  <si>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</si>
  <si>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</si>
  <si>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</si>
  <si>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</si>
  <si>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</si>
  <si>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</si>
  <si>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</si>
  <si>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</si>
  <si>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</si>
  <si>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</si>
  <si>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</si>
  <si>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</si>
  <si>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</si>
  <si>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</si>
  <si>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</si>
  <si>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</si>
  <si>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</si>
  <si>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</si>
  <si>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</si>
  <si>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</si>
  <si>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</si>
  <si>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</si>
  <si>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</si>
  <si>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</si>
  <si>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</si>
  <si>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</si>
  <si>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</si>
  <si>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</si>
  <si>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</si>
  <si>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</si>
  <si>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</si>
  <si>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</si>
  <si>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</si>
  <si>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</si>
  <si>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</si>
  <si>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</si>
  <si>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</si>
  <si>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</si>
  <si>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</si>
  <si>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</si>
  <si>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</si>
  <si>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</si>
  <si>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</si>
  <si>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</si>
  <si>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</si>
  <si>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</si>
  <si>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</si>
  <si>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</si>
  <si>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</si>
  <si>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</si>
  <si>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</si>
  <si>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</si>
  <si>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</si>
  <si>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</si>
  <si>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</si>
  <si>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</si>
  <si>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</si>
  <si>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</si>
  <si>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</si>
  <si>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</si>
  <si>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</si>
  <si>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</si>
  <si>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</si>
  <si>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</si>
  <si>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</si>
  <si>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</si>
  <si>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</si>
  <si>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</si>
  <si>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</si>
  <si>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</si>
  <si>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</si>
  <si>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</si>
  <si>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</si>
  <si>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</si>
  <si>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</si>
  <si>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</si>
  <si>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</si>
  <si>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</si>
  <si>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</si>
  <si>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</si>
  <si>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</si>
  <si>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</si>
  <si>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</si>
  <si>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</si>
  <si>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</si>
  <si>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</si>
  <si>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</si>
  <si>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</si>
  <si>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</si>
  <si>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</si>
  <si>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</si>
  <si>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</si>
  <si>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</si>
  <si>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</si>
  <si>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</si>
  <si>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</si>
  <si>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</si>
  <si>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</si>
  <si>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</si>
  <si>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</si>
  <si>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</si>
  <si>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</si>
  <si>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</si>
  <si>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</si>
  <si>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</si>
  <si>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</si>
  <si>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</si>
  <si>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</si>
  <si>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</si>
  <si>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</si>
  <si>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</si>
  <si>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</si>
  <si>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</si>
  <si>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</si>
  <si>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</si>
  <si>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</si>
  <si>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</si>
  <si>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</si>
  <si>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</si>
  <si>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</si>
  <si>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</si>
  <si>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</si>
  <si>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</si>
  <si>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</si>
  <si>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</si>
  <si>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</si>
  <si>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</si>
  <si>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</si>
  <si>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</si>
  <si>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</si>
  <si>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</si>
  <si>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</si>
  <si>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</si>
  <si>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</si>
  <si>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</si>
  <si>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</si>
  <si>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</si>
  <si>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</si>
  <si>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</si>
  <si>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</si>
  <si>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</si>
  <si>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</si>
  <si>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</si>
  <si>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</si>
  <si>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</si>
  <si>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</si>
  <si>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</si>
  <si>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</si>
  <si>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</si>
  <si>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</si>
  <si>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</si>
  <si>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</si>
  <si>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</si>
  <si>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</si>
  <si>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</si>
  <si>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</si>
  <si>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</si>
  <si>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</si>
  <si>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</si>
  <si>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</si>
  <si>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</si>
  <si>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</si>
  <si>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</si>
  <si>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</si>
  <si>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</si>
  <si>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</si>
  <si>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</si>
  <si>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</si>
  <si>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</si>
  <si>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</si>
  <si>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</si>
  <si>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</si>
  <si>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</si>
  <si>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</si>
  <si>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</si>
  <si>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</si>
  <si>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</si>
  <si>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</si>
  <si>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</si>
  <si>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</si>
  <si>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</si>
  <si>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</si>
  <si>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</si>
  <si>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</si>
  <si>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</si>
  <si>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</si>
  <si>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</si>
  <si>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</si>
  <si>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</si>
  <si>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</si>
  <si>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</si>
  <si>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</si>
  <si>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</si>
  <si>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</si>
  <si>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</si>
  <si>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</si>
  <si>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</si>
  <si>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</si>
  <si>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</si>
  <si>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</si>
  <si>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</si>
  <si>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</si>
  <si>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</si>
  <si>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</si>
  <si>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</si>
  <si>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</si>
  <si>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</si>
  <si>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</si>
  <si>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</si>
  <si>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</si>
  <si>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</si>
  <si>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</si>
  <si>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</si>
  <si>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</si>
  <si>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</si>
  <si>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</si>
  <si>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</si>
  <si>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</si>
  <si>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</si>
  <si>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</si>
  <si>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</si>
  <si>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</si>
  <si>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</si>
  <si>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</si>
  <si>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</si>
  <si>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</si>
  <si>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</si>
  <si>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</si>
  <si>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</si>
  <si>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</si>
  <si>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</si>
  <si>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</si>
  <si>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</si>
  <si>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</si>
  <si>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</si>
  <si>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</si>
  <si>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</si>
  <si>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</si>
  <si>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</si>
  <si>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</si>
  <si>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</si>
  <si>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</si>
  <si>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</si>
  <si>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</si>
  <si>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</si>
  <si>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</si>
  <si>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</si>
  <si>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</si>
  <si>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</si>
  <si>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</si>
  <si>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</si>
  <si>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</si>
  <si>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</si>
  <si>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</si>
  <si>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</si>
  <si>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</si>
  <si>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</si>
  <si>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</si>
  <si>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</si>
  <si>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</si>
  <si>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</si>
  <si>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</si>
  <si>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</si>
  <si>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</si>
  <si>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</si>
  <si>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</si>
  <si>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</si>
  <si>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</si>
  <si>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</si>
  <si>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</si>
  <si>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</si>
  <si>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</si>
  <si>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</si>
  <si>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</si>
  <si>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</si>
  <si>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</si>
  <si>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</si>
  <si>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</si>
  <si>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</si>
  <si>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</si>
  <si>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</si>
  <si>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</si>
  <si>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</si>
  <si>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</si>
  <si>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</si>
  <si>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</si>
  <si>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</si>
  <si>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</si>
  <si>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</si>
  <si>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</si>
  <si>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</si>
  <si>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</si>
  <si>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</si>
  <si>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</si>
  <si>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</si>
  <si>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</si>
  <si>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</si>
  <si>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</si>
  <si>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</si>
  <si>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</si>
  <si>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</si>
  <si>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</si>
  <si>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</si>
  <si>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</si>
  <si>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</si>
  <si>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</si>
  <si>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</si>
  <si>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</si>
  <si>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</si>
  <si>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</si>
  <si>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</si>
  <si>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</si>
  <si>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</si>
  <si>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</si>
  <si>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</si>
  <si>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</si>
  <si>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</si>
  <si>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</si>
  <si>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</si>
  <si>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</si>
  <si>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</si>
  <si>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</si>
  <si>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</si>
  <si>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</si>
  <si>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</si>
  <si>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</si>
  <si>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</si>
  <si>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</si>
  <si>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</si>
  <si>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</si>
  <si>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</si>
  <si>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</si>
  <si>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</si>
  <si>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</si>
  <si>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</si>
  <si>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</si>
  <si>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</si>
  <si>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</si>
  <si>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</si>
  <si>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</si>
  <si>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</si>
  <si>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</si>
  <si>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</si>
  <si>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</si>
  <si>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</si>
  <si>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</si>
  <si>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</si>
  <si>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</si>
  <si>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</si>
  <si>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</si>
  <si>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</si>
  <si>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</si>
  <si>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</si>
  <si>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</si>
  <si>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</si>
  <si>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</si>
  <si>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</si>
  <si>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</si>
  <si>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</si>
  <si>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</si>
  <si>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</si>
  <si>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</si>
  <si>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</si>
  <si>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</si>
  <si>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</si>
  <si>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</si>
  <si>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</si>
  <si>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</si>
  <si>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</si>
  <si>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</si>
  <si>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</si>
  <si>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</si>
  <si>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</si>
  <si>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</si>
  <si>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</si>
  <si>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</si>
  <si>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</si>
  <si>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</si>
  <si>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</si>
  <si>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</si>
  <si>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</si>
  <si>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</si>
  <si>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</si>
  <si>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</si>
  <si>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</si>
  <si>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</si>
  <si>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</si>
  <si>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</si>
  <si>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</si>
  <si>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</si>
  <si>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</si>
  <si>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</si>
  <si>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</si>
  <si>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</si>
  <si>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</si>
  <si>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</si>
  <si>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</si>
  <si>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</si>
  <si>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</si>
  <si>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</si>
  <si>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</si>
  <si>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</si>
  <si>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</si>
  <si>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</si>
  <si>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</si>
  <si>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</si>
  <si>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</si>
  <si>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</si>
  <si>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</si>
  <si>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</si>
  <si>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</si>
  <si>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</si>
  <si>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</si>
  <si>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</si>
  <si>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</si>
  <si>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</si>
  <si>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</si>
  <si>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</si>
  <si>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</si>
  <si>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</si>
  <si>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</si>
  <si>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</si>
  <si>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</si>
  <si>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</si>
  <si>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</si>
  <si>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</si>
  <si>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</si>
  <si>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</si>
  <si>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</si>
  <si>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</si>
  <si>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</si>
  <si>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</si>
  <si>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</si>
  <si>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</si>
  <si>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</si>
  <si>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</si>
  <si>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</si>
  <si>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</si>
  <si>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</si>
  <si>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</si>
  <si>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</si>
  <si>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</si>
  <si>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</si>
  <si>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</si>
  <si>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</si>
  <si>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</si>
  <si>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</si>
  <si>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</si>
  <si>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</si>
  <si>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</si>
  <si>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</si>
  <si>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</si>
  <si>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</si>
  <si>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</si>
  <si>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</si>
  <si>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</si>
  <si>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</si>
  <si>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</si>
  <si>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</si>
  <si>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</si>
  <si>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</si>
  <si>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</si>
  <si>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</si>
  <si>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</si>
  <si>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</si>
  <si>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</si>
  <si>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</si>
  <si>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</si>
  <si>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</si>
  <si>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</si>
  <si>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</si>
  <si>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</si>
  <si>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</si>
  <si>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</si>
  <si>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</si>
  <si>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</si>
  <si>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</si>
  <si>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</si>
  <si>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</si>
  <si>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</si>
  <si>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</si>
  <si>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</si>
  <si>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</si>
  <si>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</si>
  <si>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</si>
  <si>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</si>
  <si>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</si>
  <si>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</si>
  <si>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</si>
  <si>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</si>
  <si>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</si>
  <si>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</si>
  <si>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</si>
  <si>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</si>
  <si>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</si>
  <si>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</si>
  <si>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</si>
  <si>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</si>
  <si>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</si>
  <si>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</si>
  <si>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</si>
  <si>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</si>
  <si>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</si>
  <si>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</si>
  <si>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</si>
  <si>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</si>
  <si>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</si>
  <si>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</si>
  <si>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</si>
  <si>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</si>
  <si>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</si>
  <si>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</si>
  <si>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</si>
  <si>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</si>
  <si>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</si>
  <si>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</si>
  <si>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</si>
  <si>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</si>
  <si>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</si>
  <si>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</si>
  <si>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</si>
  <si>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</si>
  <si>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</si>
  <si>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</si>
  <si>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</si>
  <si>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</si>
  <si>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</si>
  <si>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</si>
  <si>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</si>
  <si>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</si>
  <si>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</si>
  <si>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</si>
  <si>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</si>
  <si>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</si>
  <si>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</si>
  <si>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</si>
  <si>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</si>
  <si>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</si>
  <si>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</si>
  <si>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</si>
  <si>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</si>
  <si>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</si>
  <si>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</si>
  <si>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</si>
  <si>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</si>
  <si>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</si>
  <si>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</si>
  <si>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</si>
  <si>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</si>
  <si>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</si>
  <si>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</si>
  <si>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</si>
  <si>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</si>
  <si>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</si>
  <si>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</si>
  <si>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</si>
  <si>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</si>
  <si>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</si>
  <si>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</si>
  <si>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</si>
  <si>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</si>
  <si>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</si>
  <si>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</si>
  <si>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</si>
  <si>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</si>
  <si>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</si>
  <si>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</si>
  <si>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</si>
  <si>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</si>
  <si>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</si>
  <si>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</si>
  <si>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</si>
  <si>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</si>
  <si>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</si>
  <si>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</si>
  <si>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</si>
  <si>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</si>
  <si>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</si>
  <si>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</si>
  <si>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</si>
  <si>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</si>
  <si>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</si>
  <si>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</si>
  <si>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</si>
  <si>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</si>
  <si>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</si>
  <si>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</si>
  <si>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</si>
  <si>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</si>
  <si>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</si>
  <si>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</si>
  <si>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</si>
  <si>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</si>
  <si>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</si>
  <si>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</si>
  <si>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</si>
  <si>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</si>
  <si>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</si>
  <si>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</si>
  <si>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</si>
  <si>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</si>
  <si>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</si>
  <si>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</si>
  <si>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</si>
  <si>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</si>
  <si>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</si>
  <si>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</si>
  <si>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</si>
  <si>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</si>
  <si>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</si>
  <si>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</si>
  <si>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</si>
  <si>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</si>
  <si>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</si>
  <si>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</si>
  <si>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</si>
  <si>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</si>
  <si>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</si>
  <si>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</si>
  <si>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</si>
  <si>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</si>
  <si>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</si>
  <si>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</si>
  <si>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</si>
  <si>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</si>
  <si>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</si>
  <si>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</si>
  <si>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</si>
  <si>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</si>
  <si>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</si>
  <si>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</si>
  <si>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</si>
  <si>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</si>
  <si>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</si>
  <si>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</si>
  <si>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</si>
  <si>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</si>
  <si>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</si>
  <si>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</si>
  <si>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</si>
  <si>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</si>
  <si>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</si>
  <si>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</si>
  <si>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</si>
  <si>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</si>
  <si>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</si>
  <si>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</si>
  <si>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</si>
  <si>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</si>
  <si>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</si>
  <si>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</si>
  <si>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</si>
  <si>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</si>
  <si>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</si>
  <si>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</si>
  <si>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</si>
  <si>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</si>
  <si>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</si>
  <si>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</si>
  <si>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</si>
  <si>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</si>
  <si>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</si>
  <si>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</si>
  <si>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</si>
  <si>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</si>
  <si>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</si>
  <si>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</si>
  <si>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</si>
  <si>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</si>
  <si>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</si>
  <si>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</si>
  <si>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</si>
  <si>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</si>
  <si>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</si>
  <si>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</si>
  <si>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</si>
  <si>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</si>
  <si>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</si>
  <si>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</si>
  <si>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</si>
  <si>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</si>
  <si>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</si>
  <si>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</si>
  <si>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</si>
  <si>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</si>
  <si>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</si>
  <si>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</si>
  <si>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</si>
  <si>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</si>
  <si>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</si>
  <si>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</si>
  <si>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</si>
  <si>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</si>
  <si>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</si>
  <si>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</si>
  <si>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</si>
  <si>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</si>
  <si>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</si>
  <si>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</si>
  <si>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</si>
  <si>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</si>
  <si>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</si>
  <si>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</si>
  <si>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</si>
  <si>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</si>
  <si>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</si>
  <si>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</si>
  <si>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</si>
  <si>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</si>
  <si>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</si>
  <si>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</si>
  <si>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</si>
  <si>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</si>
  <si>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</si>
  <si>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</si>
  <si>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</si>
  <si>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</si>
  <si>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</si>
  <si>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</si>
  <si>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</si>
  <si>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</si>
  <si>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</si>
  <si>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</si>
  <si>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</si>
  <si>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</si>
  <si>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</si>
  <si>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</si>
  <si>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</si>
  <si>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</si>
  <si>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</si>
  <si>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</si>
  <si>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</si>
  <si>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</si>
  <si>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</si>
  <si>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</si>
  <si>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</si>
  <si>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</si>
  <si>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</si>
  <si>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</si>
  <si>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</si>
  <si>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</si>
  <si>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</si>
  <si>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</si>
  <si>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</si>
  <si>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</si>
  <si>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</si>
  <si>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</si>
  <si>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</si>
  <si>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</si>
  <si>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</si>
  <si>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</si>
  <si>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</si>
  <si>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</si>
  <si>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</si>
  <si>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</si>
  <si>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</si>
  <si>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</si>
  <si>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</si>
  <si>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</si>
  <si>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</si>
  <si>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</si>
  <si>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</si>
  <si>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</si>
  <si>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</si>
  <si>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</si>
  <si>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</si>
  <si>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</si>
  <si>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</si>
  <si>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</si>
  <si>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</si>
  <si>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</si>
  <si>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</si>
  <si>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</si>
  <si>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</si>
  <si>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</si>
  <si>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</si>
  <si>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</si>
  <si>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</si>
  <si>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</si>
  <si>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</si>
  <si>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</si>
  <si>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</si>
  <si>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</si>
  <si>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</si>
  <si>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</si>
  <si>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</si>
  <si>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</si>
  <si>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</si>
  <si>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</si>
  <si>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</si>
  <si>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</si>
  <si>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</si>
  <si>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</si>
  <si>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</si>
  <si>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</si>
  <si>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</si>
  <si>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</si>
  <si>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</si>
  <si>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</si>
  <si>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</si>
  <si>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</si>
  <si>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</si>
  <si>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</si>
  <si>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</si>
  <si>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</si>
  <si>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</si>
  <si>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</si>
  <si>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</si>
  <si>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</si>
  <si>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</si>
  <si>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</si>
  <si>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</si>
  <si>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</si>
  <si>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</si>
  <si>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</si>
  <si>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</si>
  <si>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</si>
  <si>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</si>
  <si>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</si>
  <si>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</si>
  <si>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</si>
  <si>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</si>
  <si>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</si>
  <si>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</si>
  <si>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</si>
  <si>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</si>
  <si>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</si>
  <si>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</si>
  <si>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</si>
  <si>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</si>
  <si>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</si>
  <si>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</si>
  <si>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</si>
  <si>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</si>
  <si>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</si>
  <si>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</si>
  <si>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</si>
  <si>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</si>
  <si>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</si>
  <si>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</si>
  <si>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</si>
  <si>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</si>
  <si>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</si>
  <si>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</si>
  <si>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</si>
  <si>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</si>
  <si>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</si>
  <si>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</si>
  <si>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</si>
  <si>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</si>
  <si>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</si>
  <si>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</si>
  <si>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</si>
  <si>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</si>
  <si>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</si>
  <si>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</si>
  <si>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</si>
  <si>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</si>
  <si>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</si>
  <si>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</si>
  <si>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</si>
  <si>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</si>
  <si>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</si>
  <si>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</si>
  <si>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</si>
  <si>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</si>
  <si>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</si>
  <si>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</si>
  <si>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</si>
  <si>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</si>
  <si>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</si>
  <si>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</si>
  <si>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</si>
  <si>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</si>
  <si>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</si>
  <si>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</si>
  <si>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</si>
  <si>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</si>
  <si>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</si>
  <si>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</si>
  <si>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</si>
  <si>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</si>
  <si>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</si>
  <si>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</si>
  <si>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</si>
  <si>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</si>
  <si>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</si>
  <si>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</si>
  <si>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</si>
  <si>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</si>
  <si>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</si>
  <si>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</si>
  <si>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</si>
  <si>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</si>
  <si>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</si>
  <si>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</si>
  <si>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</si>
  <si>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</si>
  <si>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</si>
  <si>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</si>
  <si>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</si>
  <si>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</si>
  <si>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</si>
  <si>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</si>
  <si>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</si>
  <si>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</si>
  <si>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</si>
  <si>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</si>
  <si>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</si>
  <si>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</si>
  <si>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</si>
  <si>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</si>
  <si>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</si>
  <si>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</si>
  <si>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</si>
  <si>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</si>
  <si>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</si>
  <si>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</si>
  <si>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</si>
  <si>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</si>
  <si>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</si>
  <si>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</si>
  <si>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</si>
  <si>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</si>
  <si>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</si>
  <si>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</si>
  <si>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</si>
  <si>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</si>
  <si>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</si>
  <si>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</si>
  <si>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</si>
  <si>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</si>
  <si>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</si>
  <si>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</si>
  <si>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</si>
  <si>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</si>
  <si>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</si>
  <si>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</si>
  <si>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</si>
  <si>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</si>
  <si>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</si>
  <si>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</si>
  <si>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</si>
  <si>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</si>
  <si>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</si>
  <si>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</si>
  <si>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</si>
  <si>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</si>
  <si>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</si>
  <si>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</si>
  <si>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</si>
  <si>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</si>
  <si>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</si>
  <si>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</si>
  <si>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</si>
  <si>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</si>
  <si>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</si>
  <si>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</si>
  <si>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</si>
  <si>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</si>
  <si>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</si>
  <si>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</si>
  <si>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</si>
  <si>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</si>
  <si>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</si>
  <si>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</si>
  <si>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</si>
  <si>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</si>
  <si>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</si>
  <si>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</si>
  <si>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</si>
  <si>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</si>
  <si>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</si>
  <si>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</si>
  <si>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</si>
  <si>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</si>
  <si>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</si>
  <si>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</si>
  <si>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</si>
  <si>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</si>
  <si>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</si>
  <si>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</si>
  <si>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</si>
  <si>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</si>
  <si>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</si>
  <si>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</si>
  <si>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</si>
  <si>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</si>
  <si>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</si>
  <si>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</si>
  <si>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</si>
  <si>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</si>
  <si>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</si>
  <si>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</si>
  <si>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</si>
  <si>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</si>
  <si>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</si>
  <si>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</si>
  <si>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</si>
  <si>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</si>
  <si>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</si>
  <si>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</si>
  <si>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</si>
  <si>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</si>
  <si>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</si>
  <si>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</si>
  <si>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</si>
  <si>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</si>
  <si>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</si>
  <si>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</si>
  <si>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</si>
  <si>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</si>
  <si>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</si>
  <si>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</si>
  <si>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</si>
  <si>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</si>
  <si>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</si>
  <si>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</si>
  <si>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</si>
  <si>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</si>
  <si>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</si>
  <si>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</si>
  <si>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</si>
  <si>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</si>
  <si>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</si>
  <si>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</si>
  <si>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</si>
  <si>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</si>
  <si>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</si>
  <si>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</si>
  <si>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</si>
  <si>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</si>
  <si>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</si>
  <si>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</si>
  <si>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</si>
  <si>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</si>
  <si>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</si>
  <si>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</si>
  <si>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</si>
  <si>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</si>
  <si>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</si>
  <si>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</si>
  <si>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</si>
  <si>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</si>
  <si>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</si>
  <si>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</si>
  <si>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</si>
  <si>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</si>
  <si>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</si>
  <si>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</si>
  <si>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</si>
  <si>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</si>
  <si>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</si>
  <si>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</si>
  <si>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</si>
  <si>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</si>
  <si>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</si>
  <si>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</si>
  <si>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</si>
  <si>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</si>
  <si>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</si>
  <si>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</si>
  <si>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</si>
  <si>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</si>
  <si>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</si>
  <si>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</si>
  <si>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</si>
  <si>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</si>
  <si>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</si>
  <si>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</si>
  <si>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</si>
  <si>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</si>
  <si>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</si>
  <si>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</si>
  <si>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</si>
  <si>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</si>
  <si>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</si>
  <si>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</si>
  <si>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</si>
  <si>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</si>
  <si>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</si>
  <si>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</si>
  <si>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</si>
  <si>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</si>
  <si>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</si>
  <si>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</si>
  <si>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</si>
  <si>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</si>
  <si>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</si>
  <si>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</si>
  <si>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</si>
  <si>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</si>
  <si>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</si>
  <si>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</si>
  <si>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</si>
  <si>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</si>
  <si>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</si>
  <si>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</si>
  <si>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</si>
  <si>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</si>
  <si>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</si>
  <si>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</si>
  <si>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</si>
  <si>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</si>
  <si>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</si>
  <si>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</si>
  <si>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</si>
  <si>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</si>
  <si>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</si>
  <si>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</si>
  <si>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</si>
  <si>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</si>
  <si>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</si>
  <si>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</si>
  <si>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</si>
  <si>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</si>
  <si>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</si>
  <si>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</si>
  <si>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</si>
  <si>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</si>
  <si>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</si>
  <si>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</si>
  <si>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</si>
  <si>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</si>
  <si>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</si>
  <si>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</si>
  <si>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</si>
  <si>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</si>
  <si>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</si>
  <si>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</si>
  <si>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</si>
  <si>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</si>
  <si>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</si>
  <si>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</si>
  <si>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</si>
  <si>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</si>
  <si>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</si>
  <si>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</si>
  <si>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</si>
  <si>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</si>
  <si>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</si>
  <si>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</si>
  <si>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</si>
  <si>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</si>
  <si>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</si>
  <si>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</si>
  <si>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</si>
  <si>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</si>
  <si>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</si>
  <si>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</si>
  <si>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</si>
  <si>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</si>
  <si>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</si>
  <si>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</si>
  <si>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</si>
  <si>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</si>
  <si>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</si>
  <si>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</si>
  <si>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</si>
  <si>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</si>
  <si>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</si>
  <si>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</si>
  <si>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</si>
  <si>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</si>
  <si>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</si>
  <si>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</si>
  <si>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</si>
  <si>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</si>
  <si>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</si>
  <si>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</si>
  <si>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</si>
  <si>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</si>
  <si>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</si>
  <si>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</si>
  <si>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</si>
  <si>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</si>
  <si>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</si>
  <si>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</si>
  <si>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</si>
  <si>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</si>
  <si>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</si>
  <si>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</si>
  <si>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</si>
  <si>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</si>
  <si>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</si>
  <si>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</si>
  <si>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</si>
  <si>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</si>
  <si>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</si>
  <si>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</si>
  <si>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</si>
  <si>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</si>
  <si>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</si>
  <si>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</si>
  <si>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</si>
  <si>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</si>
  <si>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</si>
  <si>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</si>
  <si>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</si>
  <si>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</si>
  <si>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</si>
  <si>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</si>
  <si>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</si>
  <si>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</si>
  <si>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</si>
  <si>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</si>
  <si>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</si>
  <si>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</si>
  <si>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</si>
  <si>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</si>
  <si>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</si>
  <si>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</si>
  <si>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</si>
  <si>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</si>
  <si>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</si>
  <si>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</si>
  <si>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</si>
  <si>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</si>
  <si>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</si>
  <si>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</si>
  <si>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</si>
  <si>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</si>
  <si>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</si>
  <si>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</si>
  <si>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</si>
  <si>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</si>
  <si>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</si>
  <si>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</si>
  <si>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</si>
  <si>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</si>
  <si>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</si>
  <si>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</si>
  <si>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</si>
  <si>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</si>
  <si>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</si>
  <si>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</si>
  <si>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</si>
  <si>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</si>
  <si>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</si>
  <si>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</si>
  <si>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</si>
  <si>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</si>
  <si>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</si>
  <si>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</si>
  <si>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</si>
  <si>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</si>
  <si>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</si>
  <si>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</si>
  <si>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</si>
  <si>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</si>
  <si>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</si>
  <si>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</si>
  <si>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</si>
  <si>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</si>
  <si>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</si>
  <si>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</si>
  <si>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</si>
  <si>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</si>
  <si>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</si>
  <si>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</si>
  <si>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</si>
  <si>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</si>
  <si>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</si>
  <si>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</si>
  <si>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</si>
  <si>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</si>
  <si>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</si>
  <si>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</si>
  <si>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</si>
  <si>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</si>
  <si>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</si>
  <si>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</si>
  <si>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</si>
  <si>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</si>
  <si>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</si>
  <si>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</si>
  <si>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</si>
  <si>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</si>
  <si>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</si>
  <si>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</si>
  <si>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</si>
  <si>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</si>
  <si>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</si>
  <si>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</si>
  <si>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</si>
  <si>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</si>
  <si>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</si>
  <si>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</si>
  <si>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</si>
  <si>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</si>
  <si>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</si>
  <si>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</si>
  <si>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</si>
  <si>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</si>
  <si>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</si>
  <si>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</si>
  <si>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</si>
  <si>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</si>
  <si>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</si>
  <si>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</si>
  <si>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</si>
  <si>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</si>
  <si>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</si>
  <si>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</si>
  <si>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</si>
  <si>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</si>
  <si>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</si>
  <si>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</si>
  <si>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</si>
  <si>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</si>
  <si>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</si>
  <si>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</si>
  <si>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</si>
  <si>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</si>
  <si>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</si>
  <si>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</si>
  <si>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</si>
  <si>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</si>
  <si>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</si>
  <si>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</si>
  <si>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</si>
  <si>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</si>
  <si>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</si>
  <si>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</si>
  <si>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</si>
  <si>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</si>
  <si>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</si>
  <si>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</si>
  <si>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</si>
  <si>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</si>
  <si>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</si>
  <si>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</si>
  <si>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</si>
  <si>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</si>
  <si>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</si>
  <si>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</si>
  <si>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</si>
  <si>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</si>
  <si>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</si>
  <si>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</si>
  <si>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</si>
  <si>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</si>
  <si>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</si>
  <si>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</si>
  <si>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</si>
  <si>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</si>
  <si>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</si>
  <si>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</si>
  <si>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</si>
  <si>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</si>
  <si>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</si>
  <si>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</si>
  <si>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</si>
  <si>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</si>
  <si>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</si>
  <si>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</si>
  <si>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</si>
  <si>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</si>
  <si>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</si>
  <si>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</si>
  <si>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</si>
  <si>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</si>
  <si>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</si>
  <si>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</si>
  <si>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</si>
  <si>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</si>
  <si>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</si>
  <si>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</si>
  <si>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</si>
  <si>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</si>
  <si>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</si>
  <si>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</si>
  <si>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</si>
  <si>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</si>
  <si>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</si>
  <si>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</si>
  <si>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</si>
  <si>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</si>
  <si>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</si>
  <si>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</si>
  <si>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</si>
  <si>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</si>
  <si>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</si>
  <si>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</si>
  <si>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</si>
  <si>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</si>
  <si>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</si>
  <si>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</si>
  <si>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</si>
  <si>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</si>
  <si>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</si>
  <si>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</si>
  <si>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</si>
  <si>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</si>
  <si>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</si>
  <si>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</si>
  <si>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</si>
  <si>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</si>
  <si>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</si>
  <si>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</si>
  <si>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</si>
  <si>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</si>
  <si>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</si>
  <si>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</si>
  <si>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</si>
  <si>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</si>
  <si>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</si>
  <si>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</si>
  <si>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</si>
  <si>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</si>
  <si>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</si>
  <si>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</si>
  <si>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</si>
  <si>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</si>
  <si>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</si>
  <si>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</si>
  <si>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</si>
  <si>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</si>
  <si>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</si>
  <si>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</si>
  <si>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</si>
  <si>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</si>
  <si>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</si>
  <si>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</si>
  <si>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</si>
  <si>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</si>
  <si>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</si>
  <si>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</si>
  <si>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</si>
  <si>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</si>
  <si>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</si>
  <si>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</si>
  <si>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</si>
  <si>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</si>
  <si>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</si>
  <si>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</si>
  <si>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</si>
  <si>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</si>
  <si>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</si>
  <si>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</si>
  <si>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</si>
  <si>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</si>
  <si>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</si>
  <si>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</si>
  <si>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</si>
  <si>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</si>
  <si>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</si>
  <si>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</si>
  <si>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</si>
  <si>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</si>
  <si>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</si>
  <si>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</si>
  <si>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</si>
  <si>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</si>
  <si>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</si>
  <si>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</si>
  <si>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</si>
  <si>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</si>
  <si>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</si>
  <si>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</si>
  <si>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</si>
  <si>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</si>
  <si>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</si>
  <si>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</si>
  <si>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</si>
  <si>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</si>
  <si>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</si>
  <si>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</si>
  <si>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</si>
  <si>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</si>
  <si>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</si>
  <si>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</si>
  <si>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</si>
  <si>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</si>
  <si>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</si>
  <si>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</si>
  <si>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</si>
  <si>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</si>
  <si>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</si>
  <si>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</si>
  <si>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</si>
  <si>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</si>
  <si>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</si>
  <si>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</si>
  <si>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</si>
  <si>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</si>
  <si>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</si>
  <si>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</si>
  <si>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</si>
  <si>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</si>
  <si>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</si>
  <si>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</si>
  <si>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</si>
  <si>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</si>
  <si>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</si>
  <si>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</si>
  <si>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</si>
  <si>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</si>
  <si>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</si>
  <si>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</si>
  <si>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</si>
  <si>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</si>
  <si>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</si>
  <si>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</si>
  <si>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</si>
  <si>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</si>
  <si>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</si>
  <si>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</si>
  <si>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</si>
  <si>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</si>
  <si>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</si>
  <si>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</si>
  <si>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</si>
  <si>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</si>
  <si>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</si>
  <si>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</si>
  <si>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</si>
  <si>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</si>
  <si>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</si>
  <si>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</si>
  <si>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</si>
  <si>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</si>
  <si>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</si>
  <si>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</si>
  <si>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</si>
  <si>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</si>
  <si>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</si>
  <si>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</si>
  <si>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</si>
  <si>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</si>
  <si>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</si>
  <si>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</si>
  <si>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</si>
  <si>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</si>
  <si>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</si>
  <si>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</si>
  <si>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</si>
  <si>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</si>
  <si>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</si>
  <si>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</si>
  <si>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</si>
  <si>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</si>
  <si>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</si>
  <si>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</si>
  <si>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</si>
  <si>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</si>
  <si>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</si>
  <si>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</si>
  <si>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</si>
  <si>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</si>
  <si>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</si>
  <si>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</si>
  <si>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</si>
  <si>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</si>
  <si>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</si>
  <si>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</si>
  <si>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</si>
  <si>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</si>
  <si>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</si>
  <si>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</si>
  <si>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</si>
  <si>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</si>
  <si>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</si>
  <si>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</si>
  <si>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</si>
  <si>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</si>
  <si>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</si>
  <si>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</si>
  <si>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</si>
  <si>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</si>
  <si>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</si>
  <si>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</si>
  <si>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</si>
  <si>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</si>
  <si>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</si>
  <si>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</si>
  <si>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</si>
  <si>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</si>
  <si>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</si>
  <si>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</si>
  <si>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</si>
  <si>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</si>
  <si>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</si>
  <si>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</si>
  <si>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</si>
  <si>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</si>
  <si>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</si>
  <si>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</si>
  <si>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</si>
  <si>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</si>
  <si>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</si>
  <si>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</si>
  <si>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</si>
  <si>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</si>
  <si>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</si>
  <si>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</si>
  <si>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</si>
  <si>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</si>
  <si>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</si>
  <si>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</si>
  <si>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</si>
  <si>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</si>
  <si>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</si>
  <si>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</si>
  <si>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</si>
  <si>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</si>
  <si>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</si>
  <si>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</si>
  <si>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</si>
  <si>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</si>
  <si>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</si>
  <si>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</si>
  <si>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</si>
  <si>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</si>
  <si>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</si>
  <si>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</si>
  <si>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</si>
  <si>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</si>
  <si>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</si>
  <si>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</si>
  <si>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</si>
  <si>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</si>
  <si>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</si>
  <si>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</si>
  <si>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</si>
  <si>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</si>
  <si>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</si>
  <si>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</si>
  <si>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</si>
  <si>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</si>
  <si>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</si>
  <si>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</si>
  <si>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</si>
  <si>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</si>
  <si>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</si>
  <si>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</si>
  <si>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</si>
  <si>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</si>
  <si>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</si>
  <si>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</si>
  <si>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</si>
  <si>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</si>
  <si>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</si>
  <si>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</si>
  <si>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</si>
  <si>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</si>
  <si>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</si>
  <si>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</si>
  <si>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</si>
  <si>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</si>
  <si>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</si>
  <si>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</si>
  <si>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</si>
  <si>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</si>
  <si>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</si>
  <si>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</si>
  <si>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</si>
  <si>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</si>
  <si>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</si>
  <si>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</si>
  <si>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</si>
  <si>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</si>
  <si>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</si>
  <si>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</si>
  <si>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</si>
  <si>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</si>
  <si>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</si>
  <si>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</si>
  <si>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</si>
  <si>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</si>
  <si>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</si>
  <si>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</si>
  <si>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</si>
  <si>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</si>
  <si>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</si>
  <si>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</si>
  <si>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</si>
  <si>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</si>
  <si>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</si>
  <si>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</si>
  <si>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</si>
  <si>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</si>
  <si>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</si>
  <si>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</si>
  <si>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</si>
  <si>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</si>
  <si>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</si>
  <si>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</si>
  <si>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</si>
  <si>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</si>
  <si>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</si>
  <si>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</si>
  <si>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</si>
  <si>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</si>
  <si>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</si>
  <si>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</si>
  <si>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</si>
  <si>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</si>
  <si>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</si>
  <si>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</si>
  <si>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</si>
  <si>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</si>
  <si>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</si>
  <si>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</si>
  <si>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</si>
  <si>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</si>
  <si>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</si>
  <si>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</si>
  <si>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</si>
  <si>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</si>
  <si>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</si>
  <si>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</si>
  <si>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</si>
  <si>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</si>
  <si>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</si>
  <si>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</si>
  <si>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</si>
  <si>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</si>
  <si>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</si>
  <si>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</si>
  <si>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</si>
  <si>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</si>
  <si>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</si>
  <si>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</si>
  <si>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</si>
  <si>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</si>
  <si>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</si>
  <si>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</si>
  <si>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</si>
  <si>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</si>
  <si>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</si>
  <si>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</si>
  <si>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</si>
  <si>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</si>
  <si>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</si>
  <si>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</si>
  <si>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</si>
  <si>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</si>
  <si>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</si>
  <si>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</si>
  <si>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</si>
  <si>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</si>
  <si>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</si>
  <si>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</si>
  <si>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</si>
  <si>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</si>
  <si>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</si>
  <si>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</si>
  <si>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</si>
  <si>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</si>
  <si>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</si>
  <si>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</si>
  <si>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</si>
  <si>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</si>
  <si>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</si>
  <si>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</si>
  <si>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</si>
  <si>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</si>
  <si>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</si>
  <si>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</si>
  <si>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</si>
  <si>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</si>
  <si>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</si>
  <si>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</si>
  <si>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</si>
  <si>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</si>
  <si>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</si>
  <si>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</si>
  <si>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</si>
  <si>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</si>
  <si>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</si>
  <si>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</si>
  <si>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</si>
  <si>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</si>
  <si>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</si>
  <si>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</si>
  <si>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</si>
  <si>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</si>
  <si>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</si>
  <si>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</si>
  <si>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</si>
  <si>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</si>
  <si>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</si>
  <si>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</si>
  <si>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</si>
  <si>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</si>
  <si>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</si>
  <si>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</si>
  <si>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</si>
  <si>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</si>
  <si>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</si>
  <si>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</si>
  <si>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</si>
  <si>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</si>
  <si>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</si>
  <si>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</si>
  <si>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</si>
  <si>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</si>
  <si>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</si>
  <si>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</si>
  <si>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</si>
  <si>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</si>
  <si>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</si>
  <si>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</si>
  <si>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</si>
  <si>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</si>
  <si>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</si>
  <si>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</si>
  <si>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</si>
  <si>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</si>
  <si>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</si>
  <si>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</si>
  <si>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</si>
  <si>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</si>
  <si>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</si>
  <si>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</si>
  <si>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</si>
  <si>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</si>
  <si>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</si>
  <si>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</si>
  <si>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</si>
  <si>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</si>
  <si>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</si>
  <si>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</si>
  <si>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</si>
  <si>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</si>
  <si>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</si>
  <si>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</si>
  <si>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</si>
  <si>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</si>
  <si>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</si>
  <si>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</si>
  <si>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</si>
  <si>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</si>
  <si>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</si>
  <si>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</si>
  <si>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</si>
  <si>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</si>
  <si>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</si>
  <si>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</si>
  <si>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</si>
  <si>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</si>
  <si>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</si>
  <si>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</si>
  <si>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</si>
  <si>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</si>
  <si>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</si>
  <si>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</si>
  <si>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</si>
  <si>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</si>
  <si>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</si>
  <si>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</si>
  <si>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</si>
  <si>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</si>
  <si>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</si>
  <si>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</si>
  <si>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</si>
  <si>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</si>
  <si>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</si>
  <si>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</si>
  <si>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</si>
  <si>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</si>
  <si>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</si>
  <si>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</si>
  <si>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</si>
  <si>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</si>
  <si>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</si>
  <si>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</si>
  <si>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</si>
  <si>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</si>
  <si>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</si>
  <si>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</si>
  <si>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</si>
  <si>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</si>
  <si>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</si>
  <si>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</si>
  <si>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</si>
  <si>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</si>
  <si>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</si>
  <si>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</si>
  <si>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</si>
  <si>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</si>
  <si>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</si>
  <si>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</si>
  <si>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</si>
  <si>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</si>
  <si>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</si>
  <si>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</si>
  <si>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</si>
  <si>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</si>
  <si>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</si>
  <si>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</si>
  <si>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</si>
  <si>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</si>
  <si>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</si>
  <si>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</si>
  <si>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</si>
  <si>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</si>
  <si>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</si>
  <si>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</si>
  <si>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</si>
  <si>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</si>
  <si>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</si>
  <si>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</si>
  <si>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</si>
  <si>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</si>
  <si>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</si>
  <si>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</si>
  <si>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</si>
  <si>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</si>
  <si>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</si>
  <si>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</si>
  <si>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</si>
  <si>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</si>
  <si>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</si>
  <si>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</si>
  <si>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</si>
  <si>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</si>
  <si>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</si>
  <si>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</si>
  <si>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</si>
  <si>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</si>
  <si>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</si>
  <si>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</si>
  <si>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</si>
  <si>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</si>
  <si>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</si>
  <si>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</si>
  <si>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</si>
  <si>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</si>
  <si>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</si>
  <si>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</si>
  <si>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</si>
  <si>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</si>
  <si>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</si>
  <si>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</si>
  <si>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</si>
  <si>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</si>
  <si>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</si>
  <si>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</si>
  <si>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</si>
  <si>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</si>
  <si>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</si>
  <si>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</si>
  <si>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</si>
  <si>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</si>
  <si>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</si>
  <si>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</si>
  <si>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</si>
  <si>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</si>
  <si>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</si>
  <si>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</si>
  <si>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</si>
  <si>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</si>
  <si>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</si>
  <si>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</si>
  <si>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</si>
  <si>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</si>
  <si>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</si>
  <si>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</si>
  <si>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</si>
  <si>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</si>
  <si>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</si>
  <si>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</si>
  <si>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</si>
  <si>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</si>
  <si>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</si>
  <si>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</si>
  <si>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</si>
  <si>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</si>
  <si>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</si>
  <si>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</si>
  <si>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</si>
  <si>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</si>
  <si>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</si>
  <si>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</si>
  <si>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</si>
  <si>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</si>
  <si>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</si>
  <si>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</si>
  <si>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</si>
  <si>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</si>
  <si>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</si>
  <si>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</si>
  <si>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</si>
  <si>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</si>
  <si>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</si>
  <si>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</si>
  <si>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</si>
  <si>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</si>
  <si>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</si>
  <si>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</si>
  <si>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</si>
  <si>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</si>
  <si>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</si>
  <si>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</si>
  <si>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</si>
  <si>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</si>
  <si>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</si>
  <si>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</si>
  <si>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</si>
  <si>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</si>
  <si>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</si>
  <si>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</si>
  <si>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</si>
  <si>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</si>
  <si>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</si>
  <si>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</si>
  <si>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</si>
  <si>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</si>
  <si>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</si>
  <si>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</si>
  <si>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</si>
  <si>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</si>
  <si>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</si>
  <si>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</si>
  <si>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</si>
  <si>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</si>
  <si>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</si>
  <si>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</si>
  <si>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</si>
  <si>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</si>
  <si>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</si>
  <si>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</si>
  <si>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</si>
  <si>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</si>
  <si>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</si>
  <si>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</si>
  <si>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</si>
  <si>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</si>
  <si>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</si>
  <si>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</si>
  <si>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</si>
  <si>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</si>
  <si>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</si>
  <si>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</si>
  <si>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</si>
  <si>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</si>
  <si>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</si>
  <si>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</si>
  <si>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</si>
  <si>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</si>
  <si>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</si>
  <si>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</si>
  <si>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</si>
  <si>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</si>
  <si>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</si>
  <si>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</si>
  <si>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</si>
  <si>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</si>
  <si>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</si>
  <si>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</si>
  <si>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</si>
  <si>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</si>
  <si>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</si>
  <si>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</si>
  <si>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</si>
  <si>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</si>
  <si>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</si>
  <si>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</si>
  <si>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</si>
  <si>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</si>
  <si>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</si>
  <si>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</si>
  <si>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</si>
  <si>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</si>
  <si>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</si>
  <si>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</si>
  <si>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</si>
  <si>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</si>
  <si>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</si>
  <si>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</si>
  <si>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</si>
  <si>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</si>
  <si>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</si>
  <si>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</si>
  <si>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</si>
  <si>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</si>
  <si>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</si>
  <si>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</si>
  <si>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</si>
  <si>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</si>
  <si>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</si>
  <si>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</si>
  <si>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</si>
  <si>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</si>
  <si>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</si>
  <si>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</si>
  <si>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</si>
  <si>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</si>
  <si>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</si>
  <si>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</si>
  <si>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</si>
  <si>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</si>
  <si>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</si>
  <si>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</si>
  <si>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</si>
  <si>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</si>
  <si>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</si>
  <si>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</si>
  <si>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</si>
  <si>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</si>
  <si>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</si>
  <si>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</si>
  <si>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</si>
  <si>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</si>
  <si>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</si>
  <si>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</si>
  <si>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</si>
  <si>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</si>
  <si>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</si>
  <si>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</si>
  <si>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</si>
  <si>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</si>
  <si>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</si>
  <si>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</si>
  <si>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</si>
  <si>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</si>
  <si>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</si>
  <si>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</si>
  <si>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</si>
  <si>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</si>
  <si>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</si>
  <si>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</si>
  <si>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</si>
  <si>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</si>
  <si>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</si>
  <si>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</si>
  <si>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</si>
  <si>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</si>
  <si>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</si>
  <si>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</si>
  <si>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</si>
  <si>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</si>
  <si>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</si>
  <si>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</si>
  <si>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</si>
  <si>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</si>
  <si>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</si>
  <si>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</si>
  <si>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</si>
  <si>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</si>
  <si>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</si>
  <si>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</si>
  <si>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</si>
  <si>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</si>
  <si>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</si>
  <si>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</si>
  <si>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</si>
  <si>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</si>
  <si>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</si>
  <si>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</si>
  <si>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</si>
  <si>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</si>
  <si>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</si>
  <si>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</si>
  <si>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</si>
  <si>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</si>
  <si>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</si>
  <si>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</si>
  <si>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</si>
  <si>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</si>
  <si>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</si>
  <si>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</si>
  <si>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</si>
  <si>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</si>
  <si>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</si>
  <si>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</si>
  <si>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</si>
  <si>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</si>
  <si>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</si>
  <si>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</si>
  <si>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</si>
  <si>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</si>
  <si>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</si>
  <si>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</si>
  <si>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</si>
  <si>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</si>
  <si>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</si>
  <si>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</si>
  <si>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</si>
  <si>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</si>
  <si>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</si>
  <si>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</si>
  <si>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</si>
  <si>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</si>
  <si>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</si>
  <si>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</si>
  <si>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</si>
  <si>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</si>
  <si>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</si>
  <si>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</si>
  <si>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</si>
  <si>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</si>
  <si>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</si>
  <si>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</si>
  <si>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</si>
  <si>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</si>
  <si>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</si>
  <si>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</si>
  <si>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</si>
  <si>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</si>
  <si>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</si>
  <si>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</si>
  <si>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</si>
  <si>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</si>
  <si>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</si>
  <si>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</si>
  <si>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</si>
  <si>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</si>
  <si>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</si>
  <si>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</si>
  <si>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</si>
  <si>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</si>
  <si>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</si>
  <si>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</si>
  <si>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</si>
  <si>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</si>
  <si>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</si>
  <si>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</si>
  <si>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</si>
  <si>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</si>
  <si>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</si>
  <si>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</si>
  <si>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</si>
  <si>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</si>
  <si>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</si>
  <si>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</si>
  <si>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</si>
  <si>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</si>
  <si>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</si>
  <si>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</si>
  <si>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</si>
  <si>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</si>
  <si>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</si>
  <si>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</si>
  <si>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</si>
  <si>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</si>
  <si>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</si>
  <si>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</si>
  <si>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</si>
  <si>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</si>
  <si>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</si>
  <si>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</si>
  <si>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</si>
  <si>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</si>
  <si>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</si>
  <si>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</si>
  <si>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</si>
  <si>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</si>
  <si>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</si>
  <si>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</si>
  <si>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</si>
  <si>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</si>
  <si>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</si>
  <si>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</si>
  <si>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</si>
  <si>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</si>
  <si>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</si>
  <si>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</si>
  <si>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</si>
  <si>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</si>
  <si>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</si>
  <si>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</si>
  <si>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</si>
  <si>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</si>
  <si>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</si>
  <si>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</si>
  <si>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</si>
  <si>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</si>
  <si>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</si>
  <si>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</si>
  <si>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</si>
  <si>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</si>
  <si>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</si>
  <si>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</si>
  <si>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</si>
  <si>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</si>
  <si>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</si>
  <si>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</si>
  <si>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</si>
  <si>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</si>
  <si>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</si>
  <si>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</si>
  <si>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</si>
  <si>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</si>
  <si>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</si>
  <si>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</si>
  <si>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</si>
  <si>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</si>
  <si>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</si>
  <si>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</si>
  <si>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</si>
  <si>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</si>
  <si>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</si>
  <si>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</si>
  <si>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</si>
  <si>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</si>
  <si>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</si>
  <si>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</si>
  <si>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</si>
  <si>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</si>
  <si>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</si>
  <si>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</si>
  <si>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</si>
  <si>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</si>
  <si>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</si>
  <si>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</si>
  <si>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</si>
  <si>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</si>
  <si>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</si>
  <si>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</si>
  <si>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</si>
  <si>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</si>
  <si>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</si>
  <si>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</si>
  <si>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</si>
  <si>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</si>
  <si>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</si>
  <si>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</si>
  <si>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</si>
  <si>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</si>
  <si>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</si>
  <si>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</si>
  <si>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</si>
  <si>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</si>
  <si>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</si>
  <si>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</si>
  <si>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</si>
  <si>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</si>
  <si>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</si>
  <si>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</si>
  <si>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</si>
  <si>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</si>
  <si>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</si>
  <si>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</si>
  <si>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</si>
  <si>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</si>
  <si>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</si>
  <si>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</si>
  <si>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</si>
  <si>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</si>
  <si>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</si>
  <si>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</si>
  <si>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</si>
  <si>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</si>
  <si>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</si>
  <si>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</si>
  <si>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</si>
  <si>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</si>
  <si>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</si>
  <si>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</si>
  <si>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</si>
  <si>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</si>
  <si>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</si>
  <si>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</si>
  <si>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</si>
  <si>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</si>
  <si>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</si>
  <si>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</si>
  <si>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</si>
  <si>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</si>
  <si>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</si>
  <si>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</si>
  <si>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</si>
  <si>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</si>
  <si>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</si>
  <si>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</si>
  <si>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</si>
  <si>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</si>
  <si>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</si>
  <si>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</si>
  <si>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</si>
  <si>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</si>
  <si>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</si>
  <si>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</si>
  <si>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</si>
  <si>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</si>
  <si>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</si>
  <si>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</si>
  <si>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</si>
  <si>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</si>
  <si>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</si>
  <si>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</si>
  <si>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</si>
  <si>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</si>
  <si>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</si>
  <si>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</si>
  <si>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</si>
  <si>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</si>
  <si>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</si>
  <si>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</si>
  <si>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</si>
  <si>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</si>
  <si>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</si>
  <si>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</si>
  <si>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</si>
  <si>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</si>
  <si>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</si>
  <si>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</si>
  <si>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</si>
  <si>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</si>
  <si>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</si>
  <si>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</si>
  <si>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</si>
  <si>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</si>
  <si>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</si>
  <si>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</si>
  <si>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</si>
  <si>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</si>
  <si>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</si>
  <si>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</si>
  <si>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</si>
  <si>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</si>
  <si>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</si>
  <si>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</si>
  <si>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</si>
  <si>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</si>
  <si>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</si>
  <si>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</si>
  <si>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</si>
  <si>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</si>
  <si>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</si>
  <si>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</si>
  <si>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</si>
  <si>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</si>
  <si>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</si>
  <si>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</si>
  <si>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</si>
  <si>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</si>
  <si>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</si>
  <si>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</si>
  <si>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</si>
  <si>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</si>
  <si>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</si>
  <si>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</si>
  <si>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</si>
  <si>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</si>
  <si>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</si>
  <si>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</si>
  <si>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</si>
  <si>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</si>
  <si>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</si>
  <si>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</si>
  <si>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</si>
  <si>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</si>
  <si>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</si>
  <si>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</si>
  <si>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</si>
  <si>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</si>
  <si>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</si>
  <si>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</si>
  <si>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</si>
  <si>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</si>
  <si>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</si>
  <si>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</si>
  <si>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</si>
  <si>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</si>
  <si>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</si>
  <si>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</si>
  <si>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</si>
  <si>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</si>
  <si>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</si>
  <si>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</si>
  <si>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</si>
  <si>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</si>
  <si>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</si>
  <si>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</si>
  <si>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</si>
  <si>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</si>
  <si>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</si>
  <si>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</si>
  <si>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</si>
  <si>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</si>
  <si>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</si>
  <si>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</si>
  <si>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</si>
  <si>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</si>
  <si>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</si>
  <si>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</si>
  <si>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</si>
  <si>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</si>
  <si>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</si>
  <si>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</si>
  <si>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</si>
  <si>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</si>
  <si>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</si>
  <si>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</si>
  <si>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</si>
  <si>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</si>
  <si>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</si>
  <si>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</si>
  <si>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</si>
  <si>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</si>
  <si>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</si>
  <si>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</si>
  <si>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</si>
  <si>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</si>
  <si>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</si>
  <si>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</si>
  <si>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</si>
  <si>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</si>
  <si>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</si>
  <si>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</si>
  <si>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</si>
  <si>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</si>
  <si>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</si>
  <si>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</si>
  <si>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</si>
  <si>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</si>
  <si>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</si>
  <si>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</si>
  <si>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</si>
  <si>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</si>
  <si>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</si>
  <si>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</si>
  <si>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</si>
  <si>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</si>
  <si>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</si>
  <si>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</si>
  <si>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</si>
  <si>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</si>
  <si>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</si>
  <si>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</si>
  <si>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</si>
  <si>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</si>
  <si>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</si>
  <si>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</si>
  <si>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</si>
  <si>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</si>
  <si>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</si>
  <si>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</si>
  <si>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</si>
  <si>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</si>
  <si>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</si>
  <si>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</si>
  <si>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</si>
  <si>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</si>
  <si>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</si>
  <si>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</si>
  <si>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</si>
  <si>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</si>
  <si>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</si>
  <si>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</si>
  <si>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</si>
  <si>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</si>
  <si>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</si>
  <si>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</si>
  <si>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</si>
  <si>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</si>
  <si>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</si>
  <si>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</si>
  <si>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</si>
  <si>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</si>
  <si>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</si>
  <si>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</si>
  <si>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</si>
  <si>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</si>
  <si>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</si>
  <si>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</si>
  <si>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</si>
  <si>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</si>
  <si>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</si>
  <si>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</si>
  <si>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</si>
  <si>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</si>
  <si>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</si>
  <si>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</si>
  <si>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</si>
  <si>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</si>
  <si>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</si>
  <si>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</si>
  <si>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</si>
  <si>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</si>
  <si>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</si>
  <si>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</si>
  <si>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</si>
  <si>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</si>
  <si>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</si>
  <si>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</si>
  <si>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</si>
  <si>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</si>
  <si>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</si>
  <si>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</si>
  <si>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</si>
  <si>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</si>
  <si>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</si>
  <si>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</si>
  <si>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</si>
  <si>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</si>
  <si>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</si>
  <si>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</si>
  <si>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</si>
  <si>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</si>
  <si>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</si>
  <si>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</si>
  <si>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</si>
  <si>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</si>
  <si>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</si>
  <si>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</si>
  <si>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</si>
  <si>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</si>
  <si>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</si>
  <si>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</si>
  <si>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</si>
  <si>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</si>
  <si>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</si>
  <si>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</si>
  <si>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</si>
  <si>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</si>
  <si>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</si>
  <si>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</si>
  <si>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</si>
  <si>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</si>
  <si>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</si>
  <si>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</si>
  <si>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</si>
  <si>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</si>
  <si>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</si>
  <si>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</si>
  <si>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</si>
  <si>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</si>
  <si>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</si>
  <si>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</si>
  <si>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</si>
  <si>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</si>
  <si>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</si>
  <si>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</si>
  <si>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</si>
  <si>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</si>
  <si>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</si>
  <si>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</si>
  <si>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</si>
  <si>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</si>
  <si>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</si>
  <si>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</si>
  <si>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</si>
  <si>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</si>
  <si>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</si>
  <si>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</si>
  <si>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</si>
  <si>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</si>
  <si>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</si>
  <si>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</si>
  <si>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</si>
  <si>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</si>
  <si>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</si>
  <si>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</si>
  <si>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</si>
  <si>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</si>
  <si>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</si>
  <si>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</si>
  <si>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</si>
  <si>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</si>
  <si>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</si>
  <si>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</si>
  <si>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</si>
  <si>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</si>
  <si>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</si>
  <si>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</si>
  <si>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</si>
  <si>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</si>
  <si>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</si>
  <si>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</si>
  <si>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</si>
  <si>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</si>
  <si>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</si>
  <si>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</si>
  <si>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</si>
  <si>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</si>
  <si>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</si>
  <si>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</si>
  <si>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</si>
  <si>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</si>
  <si>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</si>
  <si>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</si>
  <si>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</si>
  <si>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</si>
  <si>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</si>
  <si>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</si>
  <si>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</si>
  <si>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</si>
  <si>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</si>
  <si>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</si>
  <si>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</si>
  <si>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</si>
  <si>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</si>
  <si>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</si>
  <si>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</si>
  <si>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</si>
  <si>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</si>
  <si>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</si>
  <si>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</si>
  <si>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</si>
  <si>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</si>
  <si>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</si>
  <si>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</si>
  <si>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</si>
  <si>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</si>
  <si>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</si>
  <si>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</si>
  <si>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</si>
  <si>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</si>
  <si>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</si>
  <si>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</si>
  <si>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</si>
  <si>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</si>
  <si>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</si>
  <si>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</si>
  <si>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</si>
  <si>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</si>
  <si>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</si>
  <si>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</si>
  <si>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</si>
  <si>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</si>
  <si>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</si>
  <si>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</si>
  <si>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</si>
  <si>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</si>
  <si>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</si>
  <si>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</si>
  <si>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</si>
  <si>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</si>
  <si>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</si>
  <si>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</si>
  <si>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</si>
  <si>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</si>
  <si>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</si>
  <si>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</si>
  <si>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</si>
  <si>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</si>
  <si>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</si>
  <si>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</si>
  <si>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</si>
  <si>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</si>
  <si>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</si>
  <si>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</si>
  <si>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</si>
  <si>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</si>
  <si>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</si>
  <si>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</si>
  <si>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</si>
  <si>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</si>
  <si>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</si>
  <si>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</si>
  <si>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</si>
  <si>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</si>
  <si>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</si>
  <si>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</si>
  <si>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</si>
  <si>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</si>
  <si>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</si>
  <si>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</si>
  <si>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</si>
  <si>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</si>
  <si>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</si>
  <si>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</si>
  <si>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</si>
  <si>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</si>
  <si>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</si>
  <si>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</si>
  <si>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</si>
  <si>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</si>
  <si>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</si>
  <si>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</si>
  <si>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</si>
  <si>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</si>
  <si>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</si>
  <si>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</si>
  <si>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</si>
  <si>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</si>
  <si>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</si>
  <si>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</si>
  <si>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</si>
  <si>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</si>
  <si>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</si>
  <si>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</si>
  <si>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</si>
  <si>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</si>
  <si>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</si>
  <si>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</si>
  <si>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</si>
  <si>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</si>
  <si>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</si>
  <si>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</si>
  <si>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</si>
  <si>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</si>
  <si>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</si>
  <si>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</si>
  <si>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</si>
  <si>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</si>
  <si>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</si>
  <si>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</si>
  <si>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</si>
  <si>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</si>
  <si>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</si>
  <si>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</si>
  <si>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</si>
  <si>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</si>
  <si>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</si>
  <si>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</si>
  <si>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</si>
  <si>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</si>
  <si>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</si>
  <si>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</si>
  <si>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</si>
  <si>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</si>
  <si>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</si>
  <si>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</si>
  <si>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</si>
  <si>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</si>
  <si>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</si>
  <si>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</si>
  <si>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</si>
  <si>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</si>
  <si>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</si>
  <si>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</si>
  <si>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</si>
  <si>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</si>
  <si>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</si>
  <si>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</si>
  <si>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</si>
  <si>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</si>
  <si>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</si>
  <si>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</si>
  <si>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</si>
  <si>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</si>
  <si>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</si>
  <si>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</si>
  <si>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</si>
  <si>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</si>
  <si>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</si>
  <si>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</si>
  <si>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</si>
  <si>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</si>
  <si>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</si>
  <si>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</si>
  <si>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</si>
  <si>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</si>
  <si>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</si>
  <si>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</si>
  <si>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</si>
  <si>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</si>
  <si>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</si>
  <si>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</si>
  <si>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</si>
  <si>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</si>
  <si>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</si>
  <si>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</si>
  <si>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</si>
  <si>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</si>
  <si>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</si>
  <si>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</si>
  <si>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</si>
  <si>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</si>
  <si>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</si>
  <si>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</si>
  <si>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</si>
  <si>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</si>
  <si>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</si>
  <si>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</si>
  <si>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</si>
  <si>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</si>
  <si>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</si>
  <si>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</si>
  <si>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</si>
  <si>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</si>
  <si>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</si>
  <si>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</si>
  <si>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</si>
  <si>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</si>
  <si>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</si>
  <si>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</si>
  <si>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</si>
  <si>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</si>
  <si>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</si>
  <si>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</si>
  <si>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</si>
  <si>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</si>
  <si>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</si>
  <si>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</si>
  <si>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</si>
  <si>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</si>
  <si>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</si>
  <si>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</si>
  <si>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</si>
  <si>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</si>
  <si>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</si>
  <si>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</si>
  <si>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</si>
  <si>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</si>
  <si>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</si>
  <si>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</si>
  <si>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</si>
  <si>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</si>
  <si>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</si>
  <si>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</si>
  <si>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</si>
  <si>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</si>
  <si>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</si>
  <si>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</si>
  <si>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</si>
  <si>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</si>
  <si>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</si>
  <si>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</si>
  <si>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</si>
  <si>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</si>
  <si>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</si>
  <si>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</si>
  <si>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</si>
  <si>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</si>
  <si>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</si>
  <si>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</si>
  <si>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</si>
  <si>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</si>
  <si>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</si>
  <si>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</si>
  <si>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</si>
  <si>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</si>
  <si>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</si>
  <si>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</si>
  <si>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</si>
  <si>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</si>
  <si>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</si>
  <si>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</si>
  <si>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</si>
  <si>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</si>
  <si>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</si>
  <si>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</si>
  <si>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</si>
  <si>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</si>
  <si>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</si>
  <si>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</si>
  <si>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</si>
  <si>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</si>
  <si>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</si>
  <si>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</si>
  <si>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</si>
  <si>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</si>
  <si>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</si>
  <si>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</si>
  <si>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</si>
  <si>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</si>
  <si>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</si>
  <si>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</si>
  <si>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</si>
  <si>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</si>
  <si>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</si>
  <si>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</si>
  <si>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</si>
  <si>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</si>
  <si>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</si>
  <si>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</si>
  <si>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</si>
  <si>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</si>
  <si>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</si>
  <si>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</si>
  <si>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</si>
  <si>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</si>
  <si>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</si>
  <si>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</si>
  <si>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</si>
  <si>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</si>
  <si>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</si>
  <si>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</si>
  <si>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</si>
  <si>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</si>
  <si>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</si>
  <si>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</si>
  <si>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</si>
  <si>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</si>
  <si>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</si>
  <si>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</si>
  <si>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</si>
  <si>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</si>
  <si>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</si>
  <si>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</si>
  <si>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</si>
  <si>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</si>
  <si>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</si>
  <si>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</si>
  <si>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</si>
  <si>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</si>
  <si>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</si>
  <si>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</si>
  <si>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</si>
  <si>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</si>
  <si>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</si>
  <si>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</si>
  <si>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</si>
  <si>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</si>
  <si>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</si>
  <si>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</si>
  <si>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</si>
  <si>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</si>
  <si>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</si>
  <si>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</si>
  <si>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</si>
  <si>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</si>
  <si>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</si>
  <si>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</si>
  <si>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</si>
  <si>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</si>
  <si>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</si>
  <si>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</si>
  <si>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</si>
  <si>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</si>
  <si>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</si>
  <si>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</si>
  <si>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</si>
  <si>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</si>
  <si>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</si>
  <si>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</si>
  <si>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</si>
  <si>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</si>
  <si>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</si>
  <si>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</si>
  <si>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</si>
  <si>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</si>
  <si>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</si>
  <si>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</si>
  <si>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</si>
  <si>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</si>
  <si>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</si>
  <si>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</si>
  <si>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</si>
  <si>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</si>
  <si>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</si>
  <si>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</si>
  <si>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</si>
  <si>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</si>
  <si>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</si>
  <si>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</si>
  <si>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</si>
  <si>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</si>
  <si>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</si>
  <si>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</si>
  <si>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</si>
  <si>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</si>
  <si>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</si>
  <si>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</si>
  <si>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</si>
  <si>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</si>
  <si>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</si>
  <si>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</si>
  <si>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</si>
  <si>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</si>
  <si>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</si>
  <si>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</si>
  <si>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</si>
  <si>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</si>
  <si>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</si>
  <si>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</si>
  <si>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</si>
  <si>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</si>
  <si>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</si>
  <si>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</si>
  <si>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</si>
  <si>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</si>
  <si>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</si>
  <si>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</si>
  <si>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</si>
  <si>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</si>
  <si>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</si>
  <si>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</si>
  <si>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</si>
  <si>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</si>
  <si>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</si>
  <si>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</si>
  <si>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</si>
  <si>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</si>
  <si>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</si>
  <si>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</si>
  <si>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</si>
  <si>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</si>
  <si>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</si>
  <si>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</si>
  <si>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</si>
  <si>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</si>
  <si>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</si>
  <si>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</si>
  <si>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</si>
  <si>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</si>
  <si>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</si>
  <si>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</si>
  <si>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</si>
  <si>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</si>
  <si>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</si>
  <si>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</si>
  <si>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</si>
  <si>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</si>
  <si>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</si>
  <si>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</si>
  <si>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</si>
  <si>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</si>
  <si>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</si>
  <si>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</si>
  <si>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</si>
  <si>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</si>
  <si>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</si>
  <si>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</si>
  <si>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</si>
  <si>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</si>
  <si>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</si>
  <si>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</si>
  <si>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</si>
  <si>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</si>
  <si>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</si>
  <si>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</si>
  <si>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</si>
  <si>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</si>
  <si>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</si>
  <si>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</si>
  <si>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</si>
  <si>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</si>
  <si>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</si>
  <si>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</si>
  <si>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</si>
  <si>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</si>
  <si>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</si>
  <si>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</si>
  <si>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</si>
  <si>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</si>
  <si>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</si>
  <si>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</si>
  <si>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</si>
  <si>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</si>
  <si>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</si>
  <si>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</si>
  <si>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</si>
  <si>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</si>
  <si>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</si>
  <si>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</si>
  <si>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</si>
  <si>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</si>
  <si>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</si>
  <si>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</si>
  <si>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</si>
  <si>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</si>
  <si>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</si>
  <si>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</si>
  <si>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</si>
  <si>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</si>
  <si>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</si>
  <si>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</si>
  <si>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</si>
  <si>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</si>
  <si>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</si>
  <si>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</si>
  <si>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</si>
  <si>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</si>
  <si>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</si>
  <si>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</si>
  <si>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</si>
  <si>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</si>
  <si>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</si>
  <si>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</si>
  <si>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</si>
  <si>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</si>
  <si>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</si>
  <si>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</si>
  <si>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</si>
  <si>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</si>
  <si>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</si>
  <si>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</si>
  <si>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</si>
  <si>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</si>
  <si>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</si>
  <si>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</si>
  <si>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</si>
  <si>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</si>
  <si>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</si>
  <si>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</si>
  <si>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</si>
  <si>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</si>
  <si>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</si>
  <si>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</si>
  <si>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</si>
  <si>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</si>
  <si>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</si>
  <si>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</si>
  <si>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</si>
  <si>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</si>
  <si>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</si>
  <si>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</si>
  <si>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</si>
  <si>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</si>
  <si>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</si>
  <si>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</si>
  <si>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</si>
  <si>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</si>
  <si>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</si>
  <si>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</si>
  <si>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</si>
  <si>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</si>
  <si>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</si>
  <si>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</si>
  <si>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</si>
  <si>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</si>
  <si>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</si>
  <si>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</si>
  <si>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</si>
  <si>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</si>
  <si>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</si>
  <si>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</si>
  <si>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</si>
  <si>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</si>
  <si>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</si>
  <si>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</si>
  <si>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</si>
  <si>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</si>
  <si>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</si>
  <si>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</si>
  <si>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</si>
  <si>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</si>
  <si>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</si>
  <si>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</si>
  <si>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</si>
  <si>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</si>
  <si>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</si>
  <si>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</si>
  <si>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</si>
  <si>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</si>
  <si>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</si>
  <si>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</si>
  <si>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</si>
  <si>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</si>
  <si>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</si>
  <si>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</si>
  <si>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</si>
  <si>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</si>
  <si>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</si>
  <si>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</si>
  <si>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</si>
  <si>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</si>
  <si>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</si>
  <si>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</si>
  <si>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</si>
  <si>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</si>
  <si>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</si>
  <si>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</si>
  <si>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</si>
  <si>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</si>
  <si>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</si>
  <si>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</si>
  <si>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</si>
  <si>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</si>
  <si>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</si>
  <si>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</si>
  <si>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</si>
  <si>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</si>
  <si>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</si>
  <si>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</si>
  <si>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</si>
  <si>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</si>
  <si>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</si>
  <si>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</si>
  <si>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</si>
  <si>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</si>
  <si>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</si>
  <si>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</si>
  <si>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</si>
  <si>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</si>
  <si>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</si>
  <si>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</si>
  <si>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</si>
  <si>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</si>
  <si>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</si>
  <si>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</si>
  <si>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</si>
  <si>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</si>
  <si>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</si>
  <si>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</si>
  <si>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</si>
  <si>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</si>
  <si>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</si>
  <si>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</si>
  <si>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</si>
  <si>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</si>
  <si>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</si>
  <si>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</si>
  <si>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</si>
  <si>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</si>
  <si>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</si>
  <si>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</si>
  <si>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</si>
  <si>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</si>
  <si>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</si>
  <si>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</si>
  <si>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</si>
  <si>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</si>
  <si>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</si>
  <si>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</si>
  <si>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</si>
  <si>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</si>
  <si>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</si>
  <si>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</si>
  <si>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</si>
  <si>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</si>
  <si>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</si>
  <si>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</si>
  <si>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</si>
  <si>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</si>
  <si>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</si>
  <si>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</si>
  <si>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</si>
  <si>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</si>
  <si>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</si>
  <si>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</si>
  <si>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</si>
  <si>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</si>
  <si>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</si>
  <si>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</si>
  <si>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</si>
  <si>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</si>
  <si>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</si>
  <si>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</si>
  <si>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</si>
  <si>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</si>
  <si>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</si>
  <si>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</si>
  <si>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</si>
  <si>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</si>
  <si>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</si>
  <si>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</si>
  <si>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</si>
  <si>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</si>
  <si>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</si>
  <si>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</si>
  <si>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</si>
  <si>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</si>
  <si>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</si>
  <si>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</si>
  <si>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</si>
  <si>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</si>
  <si>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</si>
  <si>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</si>
  <si>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</si>
  <si>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</si>
  <si>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</si>
  <si>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</si>
  <si>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</si>
  <si>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</si>
  <si>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</si>
  <si>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</si>
  <si>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</si>
  <si>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</si>
  <si>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</si>
  <si>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</si>
  <si>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</si>
  <si>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</si>
  <si>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</si>
  <si>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</si>
  <si>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</si>
  <si>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</si>
  <si>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</si>
  <si>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</si>
  <si>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</si>
  <si>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</si>
  <si>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</si>
  <si>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</si>
  <si>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</si>
  <si>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</si>
  <si>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</si>
  <si>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</si>
  <si>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</si>
  <si>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</si>
  <si>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</si>
  <si>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</si>
  <si>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</si>
  <si>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</si>
  <si>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</si>
  <si>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</si>
  <si>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</si>
  <si>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</si>
  <si>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</si>
  <si>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</si>
  <si>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</si>
  <si>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</si>
  <si>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</si>
  <si>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</si>
  <si>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</si>
  <si>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</si>
  <si>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</si>
  <si>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</si>
  <si>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</si>
  <si>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</si>
  <si>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</si>
  <si>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</si>
  <si>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</si>
  <si>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</si>
  <si>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</si>
  <si>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</si>
  <si>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</si>
  <si>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</si>
  <si>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</si>
  <si>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</si>
  <si>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</si>
  <si>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</si>
  <si>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</si>
  <si>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</si>
  <si>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</si>
  <si>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</si>
  <si>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</si>
  <si>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</si>
  <si>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</si>
  <si>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</si>
  <si>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</si>
  <si>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</si>
  <si>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</si>
  <si>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</si>
  <si>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</si>
  <si>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</si>
  <si>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</si>
  <si>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</si>
  <si>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</si>
  <si>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</si>
  <si>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</si>
  <si>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</si>
  <si>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</si>
  <si>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</si>
  <si>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</si>
  <si>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</si>
  <si>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</si>
  <si>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</si>
  <si>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</si>
  <si>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</si>
  <si>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</si>
  <si>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</si>
  <si>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</si>
  <si>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</si>
  <si>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</si>
  <si>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</si>
  <si>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</si>
  <si>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</si>
  <si>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</si>
  <si>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</si>
  <si>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</si>
  <si>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</si>
  <si>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</si>
  <si>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</si>
  <si>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</si>
  <si>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</si>
  <si>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</si>
  <si>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</si>
  <si>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</si>
  <si>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</si>
  <si>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</si>
  <si>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</si>
  <si>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</si>
  <si>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</si>
  <si>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</si>
  <si>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</si>
  <si>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</si>
  <si>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</si>
  <si>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</si>
  <si>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</si>
  <si>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</si>
  <si>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</si>
  <si>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</si>
  <si>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</si>
  <si>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</si>
  <si>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</si>
  <si>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</si>
  <si>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</si>
  <si>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</si>
  <si>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</si>
  <si>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</si>
  <si>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</si>
  <si>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</si>
  <si>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</si>
  <si>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</si>
  <si>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</si>
  <si>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</si>
  <si>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</si>
  <si>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</si>
  <si>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</si>
  <si>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</si>
  <si>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</si>
  <si>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</si>
  <si>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</si>
  <si>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</si>
  <si>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</si>
  <si>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</si>
  <si>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</si>
  <si>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</si>
  <si>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</si>
  <si>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</si>
  <si>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</si>
  <si>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</si>
  <si>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</si>
  <si>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</si>
  <si>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</si>
  <si>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</si>
  <si>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</si>
  <si>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</si>
  <si>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</si>
  <si>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</si>
  <si>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</si>
  <si>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</si>
  <si>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</si>
  <si>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</si>
  <si>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</si>
  <si>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</si>
  <si>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</si>
  <si>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</si>
  <si>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</si>
  <si>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</si>
  <si>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</si>
  <si>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</si>
  <si>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</si>
  <si>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</si>
  <si>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</si>
  <si>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</si>
  <si>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</si>
  <si>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</si>
  <si>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</si>
  <si>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</si>
  <si>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</si>
  <si>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</si>
  <si>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</si>
  <si>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</si>
  <si>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</si>
  <si>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</si>
  <si>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</si>
  <si>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</si>
  <si>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</si>
  <si>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</si>
  <si>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</si>
  <si>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</si>
  <si>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</si>
  <si>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</si>
  <si>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</si>
  <si>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</si>
  <si>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</si>
  <si>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</si>
  <si>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</si>
  <si>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</si>
  <si>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</si>
  <si>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</si>
  <si>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</si>
  <si>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</si>
  <si>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</si>
  <si>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</si>
  <si>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</si>
  <si>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</si>
  <si>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</si>
  <si>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</si>
  <si>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</si>
  <si>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</si>
  <si>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</si>
  <si>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</si>
  <si>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</si>
  <si>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</si>
  <si>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</si>
  <si>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</si>
  <si>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</si>
  <si>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</si>
  <si>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</si>
  <si>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</si>
  <si>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</si>
  <si>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</si>
  <si>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</si>
  <si>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</si>
  <si>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</si>
  <si>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</si>
  <si>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</si>
  <si>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</si>
  <si>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</si>
  <si>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</si>
  <si>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</si>
  <si>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</si>
  <si>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</si>
  <si>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</si>
  <si>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</si>
  <si>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</si>
  <si>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</si>
  <si>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</si>
  <si>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</si>
  <si>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</si>
  <si>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</si>
  <si>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</si>
  <si>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</si>
  <si>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</si>
  <si>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</si>
  <si>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</si>
  <si>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</si>
  <si>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</si>
  <si>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</si>
  <si>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</si>
  <si>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</si>
  <si>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</si>
  <si>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</si>
  <si>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</si>
  <si>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</si>
  <si>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</si>
  <si>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</si>
  <si>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</si>
  <si>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</si>
  <si>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</si>
  <si>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</si>
  <si>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</si>
  <si>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</si>
  <si>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</si>
  <si>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</si>
  <si>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</si>
  <si>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</si>
  <si>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</si>
  <si>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</si>
  <si>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</si>
  <si>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</si>
  <si>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</si>
  <si>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</si>
  <si>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</si>
  <si>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</si>
  <si>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</si>
  <si>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</si>
  <si>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</si>
  <si>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</si>
  <si>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</si>
  <si>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</si>
  <si>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</si>
  <si>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</si>
  <si>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</si>
  <si>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</si>
  <si>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</si>
  <si>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</si>
  <si>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</si>
  <si>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</si>
  <si>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</si>
  <si>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</si>
  <si>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</si>
  <si>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</si>
  <si>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</si>
  <si>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</si>
  <si>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</si>
  <si>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</si>
  <si>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</si>
  <si>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</si>
  <si>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</si>
  <si>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</si>
  <si>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</si>
  <si>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</si>
  <si>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</si>
  <si>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</si>
  <si>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</si>
  <si>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</si>
  <si>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</si>
  <si>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</si>
  <si>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</si>
  <si>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</si>
  <si>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</si>
  <si>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</si>
  <si>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</si>
  <si>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</si>
  <si>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</si>
  <si>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</si>
  <si>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</si>
  <si>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</si>
  <si>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</si>
  <si>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</si>
  <si>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</si>
  <si>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</si>
  <si>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</si>
  <si>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</si>
  <si>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</si>
  <si>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</si>
  <si>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</si>
  <si>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</si>
  <si>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</si>
  <si>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</si>
  <si>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</si>
  <si>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</si>
  <si>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</si>
  <si>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</si>
  <si>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</si>
  <si>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</si>
  <si>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</si>
  <si>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</si>
  <si>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</si>
  <si>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</si>
  <si>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</si>
  <si>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</si>
  <si>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</si>
  <si>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</si>
  <si>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</si>
  <si>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</si>
  <si>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</si>
  <si>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</si>
  <si>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</si>
  <si>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</si>
  <si>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</si>
  <si>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</si>
  <si>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</si>
  <si>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</si>
  <si>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</si>
  <si>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</si>
  <si>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</si>
  <si>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</si>
  <si>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</si>
  <si>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</si>
  <si>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</si>
  <si>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</si>
  <si>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</si>
  <si>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</si>
  <si>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</si>
  <si>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</si>
  <si>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</si>
  <si>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</si>
  <si>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</si>
  <si>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</si>
  <si>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</si>
  <si>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</si>
  <si>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</si>
  <si>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</si>
  <si>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</si>
  <si>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</si>
  <si>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</si>
  <si>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</si>
  <si>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</si>
  <si>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</si>
  <si>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</si>
  <si>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</si>
  <si>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</si>
  <si>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</si>
  <si>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</si>
  <si>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</si>
  <si>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</si>
  <si>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</si>
  <si>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</si>
  <si>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</si>
  <si>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</si>
  <si>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</si>
  <si>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</si>
  <si>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</si>
  <si>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</si>
  <si>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</si>
  <si>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</si>
  <si>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</si>
  <si>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</si>
  <si>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</si>
  <si>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</si>
  <si>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</si>
  <si>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</si>
  <si>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</si>
  <si>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</si>
  <si>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</si>
  <si>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</si>
  <si>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</si>
  <si>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</si>
  <si>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</si>
  <si>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</si>
  <si>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</si>
  <si>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</si>
  <si>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</si>
  <si>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</si>
  <si>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</si>
  <si>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</si>
  <si>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</si>
  <si>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</si>
  <si>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</si>
  <si>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</si>
  <si>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</si>
  <si>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</si>
  <si>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</si>
  <si>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</si>
  <si>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</si>
  <si>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</si>
  <si>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</si>
  <si>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</si>
  <si>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</si>
  <si>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</si>
  <si>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</si>
  <si>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</si>
  <si>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</si>
  <si>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</si>
  <si>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</si>
  <si>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</si>
  <si>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</si>
  <si>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</si>
  <si>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</si>
  <si>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</si>
  <si>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</si>
  <si>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</si>
  <si>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</si>
  <si>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</si>
  <si>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</si>
  <si>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</si>
  <si>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</si>
  <si>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</si>
  <si>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</si>
  <si>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</si>
  <si>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</si>
  <si>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</si>
  <si>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</si>
  <si>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</si>
  <si>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</si>
  <si>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</si>
  <si>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</si>
  <si>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</si>
  <si>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</si>
  <si>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</si>
  <si>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</si>
  <si>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</si>
  <si>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</si>
  <si>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</si>
  <si>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</si>
  <si>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</si>
  <si>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</si>
  <si>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</si>
  <si>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</si>
  <si>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</si>
  <si>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</si>
  <si>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</si>
  <si>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</si>
  <si>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</si>
  <si>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</si>
  <si>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</si>
  <si>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</si>
  <si>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</si>
  <si>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</si>
  <si>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</si>
  <si>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</si>
  <si>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</si>
  <si>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</si>
  <si>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</si>
  <si>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</si>
  <si>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</si>
  <si>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</si>
  <si>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</si>
  <si>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</si>
  <si>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</si>
  <si>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</si>
  <si>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</si>
  <si>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</si>
  <si>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</si>
  <si>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</si>
  <si>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</si>
  <si>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</si>
  <si>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</si>
  <si>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</si>
  <si>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</si>
  <si>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</si>
  <si>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</si>
  <si>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</si>
  <si>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</si>
  <si>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</si>
  <si>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</si>
  <si>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</si>
  <si>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</si>
  <si>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</si>
  <si>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</si>
  <si>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</si>
  <si>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</si>
  <si>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</si>
  <si>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</si>
  <si>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</si>
  <si>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</si>
  <si>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</si>
  <si>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</si>
  <si>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</si>
  <si>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</si>
  <si>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</si>
  <si>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</si>
  <si>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</si>
  <si>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</si>
  <si>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</si>
  <si>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</si>
  <si>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</si>
  <si>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</si>
  <si>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</si>
  <si>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</si>
  <si>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</si>
  <si>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</si>
  <si>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</si>
  <si>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</si>
  <si>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</si>
  <si>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</si>
  <si>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</si>
  <si>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</si>
  <si>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</si>
  <si>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</si>
  <si>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</si>
  <si>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</si>
  <si>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</si>
  <si>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</si>
  <si>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</si>
  <si>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</si>
  <si>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</si>
  <si>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</si>
  <si>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</si>
  <si>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</si>
  <si>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</si>
  <si>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</si>
  <si>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</si>
  <si>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</si>
  <si>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</si>
  <si>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</si>
  <si>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</si>
  <si>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</si>
  <si>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</si>
  <si>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</si>
  <si>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</si>
  <si>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</si>
  <si>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</si>
  <si>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</si>
  <si>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</si>
  <si>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</si>
  <si>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</si>
  <si>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</si>
  <si>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</si>
  <si>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</si>
  <si>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</si>
  <si>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</si>
  <si>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</si>
  <si>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</si>
  <si>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</si>
  <si>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</si>
  <si>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</si>
  <si>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</si>
  <si>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</si>
  <si>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</si>
  <si>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</si>
  <si>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</si>
  <si>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</si>
  <si>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</si>
  <si>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</si>
  <si>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</si>
  <si>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</si>
  <si>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</si>
  <si>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</si>
  <si>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</si>
  <si>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</si>
  <si>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</si>
  <si>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</si>
  <si>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</si>
  <si>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</si>
  <si>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</si>
  <si>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</si>
  <si>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</si>
  <si>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</si>
  <si>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</si>
  <si>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</si>
  <si>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</si>
  <si>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</si>
  <si>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</si>
  <si>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</si>
  <si>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</si>
  <si>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</si>
  <si>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</si>
  <si>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</si>
  <si>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</si>
  <si>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</si>
  <si>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</si>
  <si>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</si>
  <si>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</si>
  <si>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</si>
  <si>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</si>
  <si>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</si>
  <si>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</si>
  <si>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</si>
  <si>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</si>
  <si>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</si>
  <si>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</si>
  <si>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</si>
  <si>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</si>
  <si>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</si>
  <si>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</si>
  <si>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</si>
  <si>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</si>
  <si>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</si>
  <si>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</si>
  <si>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</si>
  <si>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</si>
  <si>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</si>
  <si>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</si>
  <si>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</si>
  <si>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</si>
  <si>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</si>
  <si>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</si>
  <si>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</si>
  <si>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</si>
  <si>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</si>
  <si>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</si>
  <si>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</si>
  <si>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</si>
  <si>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</si>
  <si>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</si>
  <si>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</si>
  <si>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</si>
  <si>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</si>
  <si>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</si>
  <si>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</si>
  <si>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</si>
  <si>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</si>
  <si>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</si>
  <si>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</si>
  <si>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</si>
  <si>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</si>
  <si>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</si>
  <si>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</si>
  <si>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</si>
  <si>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</si>
  <si>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</si>
  <si>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</si>
  <si>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</si>
  <si>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</si>
  <si>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</si>
  <si>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</si>
  <si>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</si>
  <si>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</si>
  <si>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</si>
  <si>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</si>
  <si>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</si>
  <si>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</si>
  <si>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</si>
  <si>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</si>
  <si>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</si>
  <si>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</si>
  <si>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</si>
  <si>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</si>
  <si>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</si>
  <si>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</si>
  <si>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</si>
  <si>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</si>
  <si>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</si>
  <si>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</si>
  <si>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</si>
  <si>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</si>
  <si>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</si>
  <si>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</si>
  <si>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</si>
  <si>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</si>
  <si>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</si>
  <si>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</si>
  <si>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</si>
  <si>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</si>
  <si>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</si>
  <si>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</si>
  <si>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</si>
  <si>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</si>
  <si>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</si>
  <si>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</si>
  <si>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</si>
  <si>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</si>
  <si>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</si>
  <si>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</si>
  <si>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</si>
  <si>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</si>
  <si>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</si>
  <si>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</si>
  <si>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</si>
  <si>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</si>
  <si>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</si>
  <si>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</si>
  <si>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</si>
  <si>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</si>
  <si>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</si>
  <si>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</si>
  <si>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</si>
  <si>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</si>
  <si>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</si>
  <si>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</si>
  <si>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</si>
  <si>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</si>
  <si>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</si>
  <si>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</si>
  <si>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</si>
  <si>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</si>
  <si>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</si>
  <si>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</si>
  <si>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</si>
  <si>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</si>
  <si>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</si>
  <si>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</si>
  <si>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</si>
  <si>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</si>
  <si>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</si>
  <si>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</si>
  <si>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</si>
  <si>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</si>
  <si>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</si>
  <si>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</si>
  <si>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</si>
  <si>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</si>
  <si>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</si>
  <si>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</si>
  <si>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</si>
  <si>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</si>
  <si>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</si>
  <si>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</si>
  <si>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</si>
  <si>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</si>
  <si>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</si>
  <si>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</si>
  <si>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</si>
  <si>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</si>
  <si>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</si>
  <si>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</si>
  <si>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</si>
  <si>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</si>
  <si>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</si>
  <si>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</si>
  <si>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</si>
  <si>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</si>
  <si>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</si>
  <si>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</si>
  <si>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</si>
  <si>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</si>
  <si>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</si>
  <si>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</si>
  <si>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</si>
  <si>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</si>
  <si>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</si>
  <si>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</si>
  <si>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</si>
  <si>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</si>
  <si>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</si>
  <si>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</si>
  <si>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</si>
  <si>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</si>
  <si>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</si>
  <si>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</si>
  <si>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</si>
  <si>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</si>
  <si>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</si>
  <si>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</si>
  <si>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</si>
  <si>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</si>
  <si>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</si>
  <si>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</si>
  <si>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</si>
  <si>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</si>
  <si>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</si>
  <si>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</si>
  <si>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</si>
  <si>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</si>
  <si>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</si>
  <si>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</si>
  <si>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</si>
  <si>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</si>
  <si>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</si>
  <si>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</si>
  <si>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</si>
  <si>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</si>
  <si>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</si>
  <si>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</si>
  <si>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</si>
  <si>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</si>
  <si>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</si>
  <si>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</si>
  <si>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</si>
  <si>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</si>
  <si>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</si>
  <si>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</si>
  <si>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</si>
  <si>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</si>
  <si>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</si>
  <si>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</si>
  <si>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</si>
  <si>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</si>
  <si>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</si>
  <si>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</si>
  <si>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</si>
  <si>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</si>
  <si>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</si>
  <si>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</si>
  <si>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</si>
  <si>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</si>
  <si>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</si>
  <si>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</si>
  <si>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</si>
  <si>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</si>
  <si>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</si>
  <si>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</si>
  <si>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</si>
  <si>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</si>
  <si>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</si>
  <si>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</si>
  <si>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</si>
  <si>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</si>
  <si>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</si>
  <si>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</si>
  <si>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</si>
  <si>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</si>
  <si>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</si>
  <si>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</si>
  <si>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</si>
  <si>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</si>
  <si>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</si>
  <si>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</si>
  <si>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</si>
  <si>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</si>
  <si>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</si>
  <si>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</si>
  <si>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</si>
  <si>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</si>
  <si>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</si>
  <si>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</si>
  <si>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</si>
  <si>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</si>
  <si>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</si>
  <si>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</si>
  <si>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</si>
  <si>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</si>
  <si>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</si>
  <si>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</si>
  <si>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</si>
  <si>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</si>
  <si>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</si>
  <si>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</si>
  <si>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</si>
  <si>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</si>
  <si>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</si>
  <si>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</si>
  <si>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</si>
  <si>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</si>
  <si>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</si>
  <si>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</si>
  <si>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</si>
  <si>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</si>
  <si>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</si>
  <si>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</si>
  <si>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</si>
  <si>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</si>
  <si>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</si>
  <si>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</si>
  <si>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</si>
  <si>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</si>
  <si>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</si>
  <si>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</si>
  <si>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</si>
  <si>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</si>
  <si>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</si>
  <si>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</si>
  <si>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</si>
  <si>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</si>
  <si>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</si>
  <si>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</si>
  <si>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</si>
  <si>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</si>
  <si>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</si>
  <si>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</si>
  <si>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</si>
  <si>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</si>
  <si>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</si>
  <si>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</si>
  <si>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</si>
  <si>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</si>
  <si>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</si>
  <si>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</si>
  <si>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</si>
  <si>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</si>
  <si>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</si>
  <si>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</si>
  <si>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</si>
  <si>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</si>
  <si>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</si>
  <si>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</si>
  <si>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</si>
  <si>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</si>
  <si>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</si>
  <si>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</si>
  <si>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</si>
  <si>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</si>
  <si>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</si>
  <si>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</si>
  <si>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</si>
  <si>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</si>
  <si>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</si>
  <si>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</si>
  <si>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</si>
  <si>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</si>
  <si>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</si>
  <si>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</si>
  <si>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</si>
  <si>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</si>
  <si>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</si>
  <si>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</si>
  <si>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</si>
  <si>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</si>
  <si>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</si>
  <si>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</si>
  <si>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</si>
  <si>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</si>
  <si>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</si>
  <si>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</si>
  <si>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</si>
  <si>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</si>
  <si>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</si>
  <si>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</si>
  <si>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</si>
  <si>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</si>
  <si>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</si>
  <si>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</si>
  <si>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</si>
  <si>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</si>
  <si>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</si>
  <si>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</si>
  <si>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</si>
  <si>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</si>
  <si>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</si>
  <si>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</si>
  <si>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</si>
  <si>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</si>
  <si>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</si>
  <si>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</si>
  <si>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</si>
  <si>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</si>
  <si>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</si>
  <si>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</si>
  <si>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</si>
  <si>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</si>
  <si>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</si>
  <si>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</si>
  <si>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</si>
  <si>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</si>
  <si>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</si>
  <si>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</si>
  <si>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</si>
  <si>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</si>
  <si>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</si>
  <si>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</si>
  <si>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</si>
  <si>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</si>
  <si>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</si>
  <si>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</si>
  <si>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</si>
  <si>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</si>
  <si>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</si>
  <si>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</si>
  <si>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</si>
  <si>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</si>
  <si>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</si>
  <si>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</si>
  <si>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</si>
  <si>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</si>
  <si>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</si>
  <si>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</si>
  <si>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</si>
  <si>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</si>
  <si>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</si>
  <si>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</si>
  <si>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</si>
  <si>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</si>
  <si>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</si>
  <si>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</si>
  <si>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</si>
  <si>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</si>
  <si>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</si>
  <si>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</si>
  <si>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</si>
  <si>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</si>
  <si>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</si>
  <si>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</si>
  <si>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</si>
  <si>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</si>
  <si>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</si>
  <si>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</si>
  <si>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</si>
  <si>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</si>
  <si>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</si>
  <si>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</si>
  <si>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</si>
  <si>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</si>
  <si>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</si>
  <si>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</si>
  <si>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</si>
  <si>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</si>
  <si>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</si>
  <si>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</si>
  <si>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</si>
  <si>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</si>
  <si>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</si>
  <si>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</si>
  <si>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</si>
  <si>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</si>
  <si>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</si>
  <si>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</si>
  <si>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</si>
  <si>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</si>
  <si>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</si>
  <si>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</si>
  <si>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</si>
  <si>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</si>
  <si>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</si>
  <si>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</si>
  <si>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</si>
  <si>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</si>
  <si>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</si>
  <si>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</si>
  <si>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</si>
  <si>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</si>
  <si>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</si>
  <si>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</si>
  <si>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</si>
  <si>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</si>
  <si>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</si>
  <si>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</si>
  <si>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</si>
  <si>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</si>
  <si>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</si>
  <si>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</si>
  <si>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</si>
  <si>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</si>
  <si>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</si>
  <si>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</si>
  <si>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</si>
  <si>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</si>
  <si>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</si>
  <si>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</si>
  <si>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</si>
  <si>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</si>
  <si>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</si>
  <si>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</si>
  <si>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</si>
  <si>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</si>
  <si>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</si>
  <si>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</si>
  <si>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</si>
  <si>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</si>
  <si>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</si>
  <si>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</si>
  <si>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</si>
  <si>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</si>
  <si>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</si>
  <si>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</si>
  <si>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</si>
  <si>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</si>
  <si>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</si>
  <si>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</si>
  <si>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</si>
  <si>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</si>
  <si>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</si>
  <si>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</si>
  <si>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</si>
  <si>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</si>
  <si>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</si>
  <si>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</si>
  <si>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</si>
  <si>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</si>
  <si>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</si>
  <si>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</si>
  <si>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</si>
  <si>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</si>
  <si>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</si>
  <si>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</si>
  <si>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</si>
  <si>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</si>
  <si>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</si>
  <si>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</si>
  <si>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</si>
  <si>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</si>
  <si>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</si>
  <si>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</si>
  <si>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</si>
  <si>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</si>
  <si>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</si>
  <si>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</si>
  <si>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</si>
  <si>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</si>
  <si>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</si>
  <si>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</si>
  <si>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</si>
  <si>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</si>
  <si>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</si>
  <si>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</si>
  <si>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</si>
  <si>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</si>
  <si>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</si>
  <si>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</si>
  <si>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</si>
  <si>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</si>
  <si>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</si>
  <si>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</si>
  <si>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</si>
  <si>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</si>
  <si>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</si>
  <si>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</si>
  <si>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</si>
  <si>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</si>
  <si>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</si>
  <si>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</si>
  <si>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</si>
  <si>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</si>
  <si>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</si>
  <si>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</si>
  <si>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</si>
  <si>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</si>
  <si>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</si>
  <si>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</si>
  <si>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</si>
  <si>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</si>
  <si>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</si>
  <si>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</si>
  <si>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</si>
  <si>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</si>
  <si>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</si>
  <si>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</si>
  <si>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</si>
  <si>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</si>
  <si>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</si>
  <si>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</si>
  <si>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</si>
  <si>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</si>
  <si>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</si>
  <si>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</si>
  <si>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</si>
  <si>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</si>
  <si>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</si>
  <si>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</si>
  <si>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</si>
  <si>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</si>
  <si>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</si>
  <si>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</si>
  <si>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</si>
  <si>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</si>
  <si>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</si>
  <si>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</si>
  <si>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</si>
  <si>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</si>
  <si>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</si>
  <si>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</si>
  <si>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</si>
  <si>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</si>
  <si>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</si>
  <si>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</si>
  <si>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</si>
  <si>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</si>
  <si>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</si>
  <si>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</si>
  <si>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</si>
  <si>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</si>
  <si>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</si>
  <si>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</si>
  <si>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</si>
  <si>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</si>
  <si>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</si>
  <si>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</si>
  <si>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</si>
  <si>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</si>
  <si>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</si>
  <si>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</si>
  <si>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</si>
  <si>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</si>
  <si>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</si>
  <si>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</si>
  <si>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</si>
  <si>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</si>
  <si>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</si>
  <si>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</si>
  <si>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</si>
  <si>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</si>
  <si>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</si>
  <si>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</si>
  <si>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</si>
  <si>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</si>
  <si>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</si>
  <si>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</si>
  <si>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</si>
  <si>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</si>
  <si>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</si>
  <si>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</si>
  <si>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</si>
  <si>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</si>
  <si>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</si>
  <si>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</si>
  <si>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</si>
  <si>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</si>
  <si>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</si>
  <si>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</si>
  <si>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</si>
  <si>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</si>
  <si>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</si>
  <si>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</si>
  <si>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</si>
  <si>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</si>
  <si>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</si>
  <si>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</si>
  <si>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</si>
  <si>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</si>
  <si>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</si>
  <si>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</si>
  <si>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</si>
  <si>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</si>
  <si>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</si>
  <si>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</si>
  <si>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</si>
  <si>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</si>
  <si>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</si>
  <si>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</si>
  <si>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</si>
  <si>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</si>
  <si>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</si>
  <si>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</si>
  <si>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</si>
  <si>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</si>
  <si>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</si>
  <si>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</si>
  <si>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</si>
  <si>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</si>
  <si>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</si>
  <si>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</si>
  <si>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</si>
  <si>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</si>
  <si>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</si>
  <si>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</si>
  <si>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</si>
  <si>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</si>
  <si>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</si>
  <si>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</si>
  <si>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</si>
  <si>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</si>
  <si>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</si>
  <si>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</si>
  <si>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</si>
  <si>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</si>
  <si>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</si>
  <si>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</si>
  <si>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</si>
  <si>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</si>
  <si>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</si>
  <si>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</si>
  <si>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</si>
  <si>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</si>
  <si>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</si>
  <si>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</si>
  <si>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</si>
  <si>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</si>
  <si>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</si>
  <si>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</si>
  <si>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</si>
  <si>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</si>
  <si>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</si>
  <si>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</si>
  <si>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</si>
  <si>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</si>
  <si>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</si>
  <si>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</si>
  <si>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</si>
  <si>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</si>
  <si>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</si>
  <si>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</si>
  <si>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</si>
  <si>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</si>
  <si>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</si>
  <si>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</si>
  <si>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</si>
  <si>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</si>
  <si>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</si>
  <si>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</si>
  <si>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</si>
  <si>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</si>
  <si>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</si>
  <si>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</si>
  <si>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</si>
  <si>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</si>
  <si>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</si>
  <si>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</si>
  <si>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</si>
  <si>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</si>
  <si>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</si>
  <si>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</si>
  <si>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</si>
  <si>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</si>
  <si>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</si>
  <si>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</si>
  <si>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</si>
  <si>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</si>
  <si>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</si>
  <si>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</si>
  <si>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</si>
  <si>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</si>
  <si>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</si>
  <si>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</si>
  <si>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</si>
  <si>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</si>
  <si>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</si>
  <si>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</si>
  <si>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</si>
  <si>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</si>
  <si>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</si>
  <si>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</si>
  <si>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</si>
  <si>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</si>
  <si>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</si>
  <si>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</si>
  <si>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</si>
  <si>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</si>
  <si>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</si>
  <si>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</si>
  <si>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</si>
  <si>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</si>
  <si>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</si>
  <si>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</si>
  <si>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</si>
  <si>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</si>
  <si>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</si>
  <si>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</si>
  <si>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</si>
  <si>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</si>
  <si>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</si>
  <si>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</si>
  <si>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</si>
  <si>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</si>
  <si>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</si>
  <si>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</si>
  <si>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</si>
  <si>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</si>
  <si>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</si>
  <si>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</si>
  <si>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</si>
  <si>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</si>
  <si>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</si>
  <si>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</si>
  <si>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</si>
  <si>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</si>
  <si>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</si>
  <si>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</si>
  <si>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</si>
  <si>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</si>
  <si>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</si>
  <si>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</si>
  <si>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</si>
  <si>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</si>
  <si>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</si>
  <si>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</si>
  <si>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</si>
  <si>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</si>
  <si>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</si>
  <si>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</si>
  <si>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</si>
  <si>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</si>
  <si>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</si>
  <si>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</si>
  <si>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</si>
  <si>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</si>
  <si>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</si>
  <si>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</si>
  <si>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</si>
  <si>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</si>
  <si>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</si>
  <si>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</si>
  <si>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</si>
  <si>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</si>
  <si>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</si>
  <si>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</si>
  <si>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</si>
  <si>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</si>
  <si>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</si>
  <si>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</si>
  <si>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</si>
  <si>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</si>
  <si>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</si>
  <si>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</si>
  <si>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</si>
  <si>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</si>
  <si>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</si>
  <si>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</si>
  <si>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</si>
  <si>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</si>
  <si>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</si>
  <si>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</si>
  <si>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</si>
  <si>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</si>
  <si>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</si>
  <si>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</si>
  <si>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</si>
  <si>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</si>
  <si>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</si>
  <si>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</si>
  <si>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</si>
  <si>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</si>
  <si>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</si>
  <si>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</si>
  <si>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</si>
  <si>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</si>
  <si>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</si>
  <si>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</si>
  <si>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</si>
  <si>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</si>
  <si>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</si>
  <si>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</si>
  <si>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</si>
  <si>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</si>
  <si>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</si>
  <si>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</si>
  <si>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</si>
  <si>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</si>
  <si>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</si>
  <si>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</si>
  <si>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</si>
  <si>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</si>
  <si>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</si>
  <si>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</si>
  <si>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</si>
  <si>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</si>
  <si>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</si>
  <si>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</si>
  <si>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</si>
  <si>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</si>
  <si>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</si>
  <si>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</si>
  <si>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</si>
  <si>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</si>
  <si>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</si>
  <si>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</si>
  <si>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</si>
  <si>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</si>
  <si>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</si>
  <si>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</si>
  <si>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</si>
  <si>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</si>
  <si>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</si>
  <si>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</si>
  <si>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</si>
  <si>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</si>
  <si>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</si>
  <si>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</si>
  <si>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</si>
  <si>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</si>
  <si>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</si>
  <si>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</si>
  <si>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</si>
  <si>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</si>
  <si>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</si>
  <si>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</si>
  <si>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</si>
  <si>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</si>
  <si>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</si>
  <si>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</si>
  <si>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</si>
  <si>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</si>
  <si>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</si>
  <si>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</si>
  <si>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</si>
  <si>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</si>
  <si>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</si>
  <si>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</si>
  <si>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</si>
  <si>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</si>
  <si>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</si>
  <si>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</si>
  <si>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</si>
  <si>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</si>
  <si>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</si>
  <si>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</si>
  <si>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</si>
  <si>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</si>
  <si>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</si>
  <si>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</si>
  <si>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</si>
  <si>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</si>
  <si>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</si>
  <si>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</si>
  <si>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</si>
  <si>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</si>
  <si>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</si>
  <si>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</si>
  <si>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</si>
  <si>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</si>
  <si>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</si>
  <si>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</si>
  <si>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</si>
  <si>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</si>
  <si>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</si>
  <si>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</si>
  <si>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</si>
  <si>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</si>
  <si>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</si>
  <si>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</si>
  <si>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</si>
  <si>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</si>
  <si>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</si>
  <si>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</si>
  <si>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</si>
  <si>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</si>
  <si>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</si>
  <si>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</si>
  <si>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</si>
  <si>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</si>
  <si>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</si>
  <si>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</si>
  <si>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</si>
  <si>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</si>
  <si>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</si>
  <si>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</si>
  <si>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</si>
  <si>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</si>
  <si>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</si>
  <si>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</si>
  <si>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</si>
  <si>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</si>
  <si>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</si>
  <si>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</si>
  <si>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</si>
  <si>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</si>
  <si>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</si>
  <si>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</si>
  <si>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</si>
  <si>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</si>
  <si>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</si>
  <si>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</si>
  <si>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</si>
  <si>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</si>
  <si>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</si>
  <si>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</si>
  <si>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</si>
  <si>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</si>
  <si>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</si>
  <si>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</si>
  <si>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</si>
  <si>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</si>
  <si>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</si>
  <si>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</si>
  <si>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</si>
  <si>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</si>
  <si>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</si>
  <si>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</si>
  <si>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</si>
  <si>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</si>
  <si>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</si>
  <si>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</si>
  <si>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</si>
  <si>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</si>
  <si>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</si>
  <si>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</si>
  <si>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</si>
  <si>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</si>
  <si>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</si>
  <si>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</si>
  <si>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</si>
  <si>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</si>
  <si>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</si>
  <si>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</si>
  <si>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</si>
  <si>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</si>
  <si>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</si>
  <si>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</si>
  <si>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</si>
  <si>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</si>
  <si>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</si>
  <si>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</si>
  <si>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</si>
  <si>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</si>
  <si>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</si>
  <si>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</si>
  <si>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</si>
  <si>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</si>
  <si>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</si>
  <si>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</si>
  <si>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</si>
  <si>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</si>
  <si>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</si>
  <si>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</si>
  <si>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</si>
  <si>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</si>
  <si>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</si>
  <si>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</si>
  <si>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</si>
  <si>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</si>
  <si>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</si>
  <si>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</si>
  <si>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</si>
  <si>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</si>
  <si>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</si>
  <si>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</si>
  <si>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</si>
  <si>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</si>
  <si>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</si>
  <si>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</si>
  <si>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</si>
  <si>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</si>
  <si>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</si>
  <si>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</si>
  <si>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</si>
  <si>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</si>
  <si>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</si>
  <si>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</si>
  <si>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</si>
  <si>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</si>
  <si>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</si>
  <si>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</si>
  <si>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</si>
  <si>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</si>
  <si>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</si>
  <si>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</si>
  <si>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</si>
  <si>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</si>
  <si>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</si>
  <si>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</si>
  <si>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</si>
  <si>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</si>
  <si>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</si>
  <si>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</si>
  <si>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</si>
  <si>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</si>
  <si>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</si>
  <si>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</si>
  <si>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</si>
  <si>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</si>
  <si>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</si>
  <si>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</si>
  <si>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</si>
  <si>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</si>
  <si>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</si>
  <si>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</si>
  <si>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</si>
  <si>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</si>
  <si>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</si>
  <si>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</si>
  <si>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</si>
  <si>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</si>
  <si>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</si>
  <si>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</si>
  <si>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</si>
  <si>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</si>
  <si>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</si>
  <si>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</si>
  <si>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</si>
  <si>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</si>
  <si>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</si>
  <si>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</si>
  <si>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</si>
  <si>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</si>
  <si>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</si>
  <si>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</si>
  <si>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</si>
  <si>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</si>
  <si>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</si>
  <si>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</si>
  <si>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</si>
  <si>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</si>
  <si>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</si>
  <si>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</si>
  <si>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</si>
  <si>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</si>
  <si>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</si>
  <si>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</si>
  <si>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</si>
  <si>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</si>
  <si>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</si>
  <si>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</si>
  <si>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</si>
  <si>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</si>
  <si>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</si>
  <si>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</si>
  <si>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</si>
  <si>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</si>
  <si>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</si>
  <si>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</si>
  <si>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</si>
  <si>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</si>
  <si>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</si>
  <si>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</si>
  <si>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</si>
  <si>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</si>
  <si>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</si>
  <si>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</si>
  <si>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</si>
  <si>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</si>
  <si>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</si>
  <si>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</si>
  <si>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</si>
  <si>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</si>
  <si>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</si>
  <si>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</si>
  <si>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</si>
  <si>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</si>
  <si>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</si>
  <si>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</si>
  <si>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</si>
  <si>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</si>
  <si>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</si>
  <si>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</si>
  <si>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</si>
  <si>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</si>
  <si>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</si>
  <si>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</si>
  <si>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</si>
  <si>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</si>
  <si>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</si>
  <si>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</si>
  <si>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</si>
  <si>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</si>
  <si>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</si>
  <si>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</si>
  <si>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</si>
  <si>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</si>
  <si>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</si>
  <si>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</si>
  <si>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</si>
  <si>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</si>
  <si>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</si>
  <si>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</si>
  <si>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</si>
  <si>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</si>
  <si>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</si>
  <si>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</si>
  <si>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</si>
  <si>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</si>
  <si>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</si>
  <si>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</si>
  <si>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</si>
  <si>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</si>
  <si>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</si>
  <si>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</si>
  <si>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</si>
  <si>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</si>
  <si>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</si>
  <si>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</si>
  <si>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</si>
  <si>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</si>
  <si>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</si>
  <si>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</si>
  <si>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</si>
  <si>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</si>
  <si>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</si>
  <si>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</si>
  <si>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</si>
  <si>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</si>
  <si>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</si>
  <si>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</si>
  <si>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</si>
  <si>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</si>
  <si>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</si>
  <si>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</si>
  <si>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</si>
  <si>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</si>
  <si>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</si>
  <si>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</si>
  <si>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</si>
  <si>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</si>
  <si>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</si>
  <si>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</si>
  <si>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</si>
  <si>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</si>
  <si>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</si>
  <si>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</si>
  <si>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</si>
  <si>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</si>
  <si>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</si>
  <si>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</si>
  <si>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</si>
  <si>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</si>
  <si>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</si>
  <si>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</si>
  <si>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</si>
  <si>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</si>
  <si>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</si>
  <si>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</si>
  <si>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</si>
  <si>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</si>
  <si>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</si>
  <si>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</si>
  <si>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</si>
  <si>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</si>
  <si>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</si>
  <si>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</si>
  <si>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</si>
  <si>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</si>
  <si>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</si>
  <si>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</si>
  <si>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</si>
  <si>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</si>
  <si>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</si>
  <si>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</si>
  <si>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</si>
  <si>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</si>
  <si>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</si>
  <si>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</si>
  <si>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</si>
  <si>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</si>
  <si>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</si>
  <si>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</si>
  <si>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</si>
  <si>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</si>
  <si>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</si>
  <si>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</si>
  <si>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</si>
  <si>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</si>
  <si>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</si>
  <si>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</si>
  <si>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</si>
  <si>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</si>
  <si>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</si>
  <si>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</si>
  <si>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</si>
  <si>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</si>
  <si>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</si>
  <si>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</si>
  <si>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</si>
  <si>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</si>
  <si>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</si>
  <si>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</si>
  <si>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</si>
  <si>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</si>
  <si>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</si>
  <si>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</si>
  <si>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</si>
  <si>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</si>
  <si>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</si>
  <si>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</si>
  <si>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</si>
  <si>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</si>
  <si>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</si>
  <si>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</si>
  <si>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</si>
  <si>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</si>
  <si>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</si>
  <si>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</si>
  <si>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</si>
  <si>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</si>
  <si>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</si>
  <si>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</si>
  <si>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</si>
  <si>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</si>
  <si>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</si>
  <si>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</si>
  <si>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</si>
  <si>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</si>
  <si>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</si>
  <si>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</si>
  <si>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</si>
  <si>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</si>
  <si>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</si>
  <si>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</si>
  <si>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</si>
  <si>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</si>
  <si>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</si>
  <si>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</si>
  <si>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</si>
  <si>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</si>
  <si>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</si>
  <si>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</si>
  <si>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</si>
  <si>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</si>
  <si>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</si>
  <si>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</si>
  <si>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</si>
  <si>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</si>
  <si>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</si>
  <si>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</si>
  <si>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</si>
  <si>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</si>
  <si>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</si>
  <si>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</si>
  <si>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</si>
  <si>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</si>
  <si>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</si>
  <si>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</si>
  <si>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</si>
  <si>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</si>
  <si>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</si>
  <si>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</si>
  <si>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</si>
  <si>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</si>
  <si>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</si>
  <si>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</si>
  <si>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</si>
  <si>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</si>
  <si>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</si>
  <si>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</si>
  <si>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</si>
  <si>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</si>
  <si>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</si>
  <si>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</si>
  <si>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</si>
  <si>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</si>
  <si>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</si>
  <si>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</si>
  <si>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</si>
  <si>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</si>
  <si>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</si>
  <si>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</si>
  <si>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</si>
  <si>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</si>
  <si>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</si>
  <si>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</si>
  <si>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</si>
  <si>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</si>
  <si>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</si>
  <si>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</si>
  <si>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</si>
  <si>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</si>
  <si>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</si>
  <si>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</si>
  <si>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</si>
  <si>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</si>
  <si>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</si>
  <si>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</si>
  <si>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</si>
  <si>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</si>
  <si>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</si>
  <si>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</si>
  <si>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</si>
  <si>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</si>
  <si>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</si>
  <si>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</si>
  <si>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</si>
  <si>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</si>
  <si>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</si>
  <si>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</si>
  <si>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</si>
  <si>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</si>
  <si>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</si>
  <si>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</si>
  <si>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</si>
  <si>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</si>
  <si>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</si>
  <si>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</si>
  <si>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</si>
  <si>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</si>
  <si>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</si>
  <si>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</si>
  <si>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</si>
  <si>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</si>
  <si>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</si>
  <si>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</si>
  <si>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</si>
  <si>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</si>
  <si>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</si>
  <si>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</si>
  <si>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</si>
  <si>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</si>
  <si>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</si>
  <si>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</si>
  <si>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</si>
  <si>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</si>
  <si>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</si>
  <si>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</si>
  <si>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</si>
  <si>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</si>
  <si>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</si>
  <si>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</si>
  <si>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</si>
  <si>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</si>
  <si>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</si>
  <si>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</si>
  <si>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</si>
  <si>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</si>
  <si>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</si>
  <si>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</si>
  <si>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</si>
  <si>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</si>
  <si>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</si>
  <si>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</si>
  <si>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</si>
  <si>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</si>
  <si>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</si>
  <si>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</si>
  <si>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</si>
  <si>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</si>
  <si>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</si>
  <si>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</si>
  <si>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</si>
  <si>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</si>
  <si>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</si>
  <si>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</si>
  <si>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</si>
  <si>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</si>
  <si>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</si>
  <si>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</si>
  <si>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</si>
  <si>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</si>
  <si>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</si>
  <si>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</si>
  <si>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</si>
  <si>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</si>
  <si>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</si>
  <si>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</si>
  <si>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</si>
  <si>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</si>
  <si>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</si>
  <si>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</si>
  <si>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</si>
  <si>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</si>
  <si>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</si>
  <si>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</si>
  <si>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</si>
  <si>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</si>
  <si>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</si>
  <si>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</si>
  <si>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</si>
  <si>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</si>
  <si>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</si>
  <si>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</si>
  <si>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</si>
  <si>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</si>
  <si>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</si>
  <si>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</si>
  <si>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</si>
  <si>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</si>
  <si>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</si>
  <si>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</si>
  <si>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</si>
  <si>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</si>
  <si>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</si>
  <si>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</si>
  <si>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</si>
  <si>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</si>
  <si>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</si>
  <si>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</si>
  <si>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</si>
  <si>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</si>
  <si>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</si>
  <si>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</si>
  <si>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</si>
  <si>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</si>
  <si>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</si>
  <si>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</si>
  <si>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</si>
  <si>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</si>
  <si>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</si>
  <si>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</si>
  <si>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</si>
  <si>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</si>
  <si>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</si>
  <si>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</si>
  <si>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</si>
  <si>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</si>
  <si>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</si>
  <si>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</si>
  <si>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</si>
  <si>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</si>
  <si>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</si>
  <si>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</si>
  <si>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</si>
  <si>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</si>
  <si>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</si>
  <si>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</si>
  <si>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</si>
  <si>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</si>
  <si>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</si>
  <si>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</si>
  <si>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</si>
  <si>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</si>
  <si>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</si>
  <si>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</si>
  <si>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</si>
  <si>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</si>
  <si>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</si>
  <si>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</si>
  <si>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</si>
  <si>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</si>
  <si>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</si>
  <si>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</si>
  <si>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</si>
  <si>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</si>
  <si>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</si>
  <si>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</si>
  <si>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</si>
  <si>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</si>
  <si>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</si>
  <si>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</si>
  <si>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</si>
  <si>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</si>
  <si>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</si>
  <si>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</si>
  <si>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</si>
  <si>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</si>
  <si>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</si>
  <si>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</si>
  <si>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</si>
  <si>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</si>
  <si>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</si>
  <si>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</si>
  <si>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</si>
  <si>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</si>
  <si>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</si>
  <si>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</si>
  <si>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</si>
  <si>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</si>
  <si>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</si>
  <si>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</si>
  <si>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</si>
  <si>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</si>
  <si>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</si>
  <si>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</si>
  <si>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</si>
  <si>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</si>
  <si>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</si>
  <si>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</si>
  <si>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</si>
  <si>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</si>
  <si>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</si>
  <si>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</si>
  <si>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</si>
  <si>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</si>
  <si>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</si>
  <si>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</si>
  <si>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</si>
  <si>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</si>
  <si>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</si>
  <si>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</si>
  <si>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</si>
  <si>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</si>
  <si>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</si>
  <si>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</si>
  <si>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</si>
  <si>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</si>
  <si>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</si>
  <si>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</si>
  <si>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</si>
  <si>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</si>
  <si>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</si>
  <si>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</si>
  <si>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</si>
  <si>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</si>
  <si>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</si>
  <si>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</si>
  <si>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</si>
  <si>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</si>
  <si>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</si>
  <si>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</si>
  <si>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</si>
  <si>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</si>
  <si>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</si>
  <si>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</si>
  <si>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</si>
  <si>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</si>
  <si>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</si>
  <si>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</si>
  <si>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</si>
  <si>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</si>
  <si>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</si>
  <si>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</si>
  <si>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</si>
  <si>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</si>
  <si>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</si>
  <si>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</si>
  <si>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</si>
  <si>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</si>
  <si>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</si>
  <si>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</si>
  <si>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</si>
  <si>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</si>
  <si>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</si>
  <si>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</si>
  <si>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</si>
  <si>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</si>
  <si>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</si>
  <si>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</si>
  <si>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</si>
  <si>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</si>
  <si>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</si>
  <si>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</si>
  <si>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</si>
  <si>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</si>
  <si>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</si>
  <si>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</si>
  <si>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</si>
  <si>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</si>
  <si>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</si>
  <si>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</si>
  <si>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</si>
  <si>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</si>
  <si>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</si>
  <si>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</si>
  <si>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</si>
  <si>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</si>
  <si>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</si>
  <si>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</si>
  <si>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</si>
  <si>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</si>
  <si>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</si>
  <si>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</si>
  <si>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</si>
  <si>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</si>
  <si>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</si>
  <si>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</si>
  <si>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</si>
  <si>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</si>
  <si>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</si>
  <si>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</si>
  <si>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</si>
  <si>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</si>
  <si>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</si>
  <si>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</si>
  <si>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</si>
  <si>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</si>
  <si>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</si>
  <si>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</si>
  <si>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</si>
  <si>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</si>
  <si>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</si>
  <si>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</si>
  <si>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</si>
  <si>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</si>
  <si>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</si>
  <si>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</si>
  <si>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</si>
  <si>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</si>
  <si>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</si>
  <si>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</si>
  <si>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</si>
  <si>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</si>
  <si>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</si>
  <si>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</si>
  <si>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</si>
  <si>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</si>
  <si>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</si>
  <si>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</si>
  <si>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</si>
  <si>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</si>
  <si>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</si>
  <si>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</si>
  <si>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</si>
  <si>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</si>
  <si>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</si>
  <si>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</si>
  <si>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</si>
  <si>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</si>
  <si>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</si>
  <si>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</si>
  <si>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</si>
  <si>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</si>
  <si>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</si>
  <si>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</si>
  <si>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</si>
  <si>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</si>
  <si>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</si>
  <si>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</si>
  <si>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</si>
  <si>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</si>
  <si>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</si>
  <si>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</si>
  <si>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</si>
  <si>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</si>
  <si>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</si>
  <si>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</si>
  <si>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</si>
  <si>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</si>
  <si>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</si>
  <si>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</si>
  <si>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</si>
  <si>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</si>
  <si>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</si>
  <si>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</si>
  <si>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</si>
  <si>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</si>
  <si>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</si>
  <si>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</si>
  <si>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</si>
  <si>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</si>
  <si>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</si>
  <si>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</si>
  <si>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</si>
  <si>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</si>
  <si>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</si>
  <si>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</si>
  <si>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</si>
  <si>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</si>
  <si>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</si>
  <si>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</si>
  <si>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</si>
  <si>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</si>
  <si>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</si>
  <si>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</si>
  <si>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</si>
  <si>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</si>
  <si>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</si>
  <si>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</si>
  <si>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</si>
  <si>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</si>
  <si>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</si>
  <si>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</si>
  <si>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</si>
  <si>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</si>
  <si>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</si>
  <si>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</si>
  <si>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</si>
  <si>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</si>
  <si>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</si>
  <si>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</si>
  <si>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</si>
  <si>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</si>
  <si>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</si>
  <si>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</si>
  <si>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</si>
  <si>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</si>
  <si>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</si>
  <si>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</si>
  <si>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</si>
  <si>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</si>
  <si>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</si>
  <si>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</si>
  <si>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</si>
  <si>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</si>
  <si>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</si>
  <si>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</si>
  <si>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</si>
  <si>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</si>
  <si>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</si>
  <si>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</si>
  <si>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</si>
  <si>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</si>
  <si>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</si>
  <si>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</si>
  <si>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</si>
  <si>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</si>
  <si>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</si>
  <si>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</si>
  <si>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</si>
  <si>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</si>
  <si>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</si>
  <si>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</si>
  <si>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</si>
  <si>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</si>
  <si>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</si>
  <si>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</si>
  <si>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</si>
  <si>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</si>
  <si>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</si>
  <si>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</si>
  <si>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</si>
  <si>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</si>
  <si>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</si>
  <si>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</si>
  <si>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</si>
  <si>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</si>
  <si>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</si>
  <si>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</si>
  <si>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</si>
  <si>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</si>
  <si>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</si>
  <si>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</si>
  <si>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</si>
  <si>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</si>
  <si>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</si>
  <si>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</si>
  <si>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</si>
  <si>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</si>
  <si>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</si>
  <si>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</si>
  <si>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</si>
  <si>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</si>
  <si>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</si>
  <si>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</si>
  <si>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</si>
  <si>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</si>
  <si>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</si>
  <si>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</si>
  <si>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</si>
  <si>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</si>
  <si>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</si>
  <si>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</si>
  <si>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</si>
  <si>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</si>
  <si>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</si>
  <si>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</si>
  <si>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</si>
  <si>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</si>
  <si>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</si>
  <si>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</si>
  <si>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</si>
  <si>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</si>
  <si>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</si>
  <si>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</si>
  <si>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</si>
  <si>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</si>
  <si>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</si>
  <si>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</si>
  <si>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</si>
  <si>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</si>
  <si>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</si>
  <si>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</si>
  <si>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</si>
  <si>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</si>
  <si>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</si>
  <si>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</si>
  <si>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</si>
  <si>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</si>
  <si>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</si>
  <si>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</si>
  <si>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</si>
  <si>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</si>
  <si>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</si>
  <si>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</si>
  <si>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</si>
  <si>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</si>
  <si>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</si>
  <si>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</si>
  <si>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</si>
  <si>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</si>
  <si>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</si>
  <si>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</si>
  <si>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</si>
  <si>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</si>
  <si>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</si>
  <si>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</si>
  <si>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</si>
  <si>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</si>
  <si>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</si>
  <si>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</si>
  <si>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</si>
  <si>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</si>
  <si>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</si>
  <si>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</si>
  <si>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</si>
  <si>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</si>
  <si>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</si>
  <si>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</si>
  <si>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</si>
  <si>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</si>
  <si>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</si>
  <si>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</si>
  <si>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</si>
  <si>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</si>
  <si>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</si>
  <si>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</si>
  <si>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</si>
  <si>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</si>
  <si>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</si>
  <si>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</si>
  <si>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</si>
  <si>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</si>
  <si>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</si>
  <si>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</si>
  <si>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</si>
  <si>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</si>
  <si>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</si>
  <si>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</si>
  <si>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</si>
  <si>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</si>
  <si>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</si>
  <si>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</si>
  <si>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</si>
  <si>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</si>
  <si>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</si>
  <si>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</si>
  <si>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</si>
  <si>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</si>
  <si>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</si>
  <si>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</si>
  <si>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</si>
  <si>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</si>
  <si>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</si>
  <si>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</si>
  <si>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</si>
  <si>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</si>
  <si>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</si>
  <si>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</si>
  <si>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</si>
  <si>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</si>
  <si>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</si>
  <si>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</si>
  <si>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</si>
  <si>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</si>
  <si>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</si>
  <si>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</si>
  <si>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</si>
  <si>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</si>
  <si>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</si>
  <si>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</si>
  <si>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</si>
  <si>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</si>
  <si>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</si>
  <si>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</si>
  <si>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</si>
  <si>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</si>
  <si>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</si>
  <si>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</si>
  <si>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</si>
  <si>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</si>
  <si>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</si>
  <si>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</si>
  <si>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</si>
  <si>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</si>
  <si>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</si>
  <si>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</si>
  <si>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</si>
  <si>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</si>
  <si>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</si>
  <si>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</si>
  <si>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</si>
  <si>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</si>
  <si>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</si>
  <si>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</si>
  <si>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</si>
  <si>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</si>
  <si>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</si>
  <si>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</si>
  <si>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</si>
  <si>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</si>
  <si>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</si>
  <si>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</si>
  <si>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</si>
  <si>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</si>
  <si>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</si>
  <si>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</si>
  <si>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</si>
  <si>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</si>
  <si>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</si>
  <si>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</si>
  <si>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</si>
  <si>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</si>
  <si>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</si>
  <si>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</si>
  <si>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</si>
  <si>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</si>
  <si>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</si>
  <si>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</si>
  <si>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</si>
  <si>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</si>
  <si>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</si>
  <si>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</si>
  <si>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</si>
  <si>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</si>
  <si>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</si>
  <si>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</si>
  <si>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</si>
  <si>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</si>
  <si>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</si>
  <si>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</si>
  <si>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</si>
  <si>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</si>
  <si>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</si>
  <si>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</si>
  <si>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</si>
  <si>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</si>
  <si>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</si>
  <si>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</si>
  <si>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</si>
  <si>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</si>
  <si>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</si>
  <si>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</si>
  <si>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</si>
  <si>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</si>
  <si>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</si>
  <si>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</si>
  <si>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</si>
  <si>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</si>
  <si>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</si>
  <si>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</si>
  <si>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</si>
  <si>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</si>
  <si>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</si>
  <si>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</si>
  <si>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</si>
  <si>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</si>
  <si>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</si>
  <si>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</si>
  <si>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</si>
  <si>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</si>
  <si>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</si>
  <si>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</si>
  <si>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</si>
  <si>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</si>
  <si>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</si>
  <si>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</si>
  <si>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</si>
  <si>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</si>
  <si>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</si>
  <si>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</si>
  <si>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</si>
  <si>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</si>
  <si>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</si>
  <si>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</si>
  <si>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</si>
  <si>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</si>
  <si>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</si>
  <si>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</si>
  <si>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</si>
  <si>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</si>
  <si>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</si>
  <si>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</si>
  <si>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</si>
  <si>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</si>
  <si>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</si>
  <si>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</si>
  <si>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</si>
  <si>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</si>
  <si>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</si>
  <si>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</si>
  <si>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</si>
  <si>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</si>
  <si>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</si>
  <si>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</si>
  <si>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</si>
  <si>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</si>
  <si>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</si>
  <si>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</si>
  <si>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</si>
  <si>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</si>
  <si>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</si>
  <si>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</si>
  <si>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</si>
  <si>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</si>
  <si>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</si>
  <si>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</si>
  <si>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</si>
  <si>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</si>
  <si>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</si>
  <si>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</si>
  <si>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</si>
  <si>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</si>
  <si>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</si>
  <si>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</si>
  <si>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</si>
  <si>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</si>
  <si>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</si>
  <si>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</si>
  <si>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</si>
  <si>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</si>
  <si>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</si>
  <si>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</si>
  <si>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</si>
  <si>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</si>
  <si>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</si>
  <si>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</si>
  <si>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</si>
  <si>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</si>
  <si>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</si>
  <si>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</si>
  <si>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</si>
  <si>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</si>
  <si>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</si>
  <si>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</si>
  <si>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</si>
  <si>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</si>
  <si>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</si>
  <si>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</si>
  <si>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</si>
  <si>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</si>
  <si>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</si>
  <si>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</si>
  <si>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</si>
  <si>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</si>
  <si>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</si>
  <si>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</si>
  <si>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</si>
  <si>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</si>
  <si>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</si>
  <si>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</si>
  <si>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</si>
  <si>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</si>
  <si>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</si>
  <si>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</si>
  <si>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</si>
  <si>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</si>
  <si>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</si>
  <si>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</si>
  <si>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</si>
  <si>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</si>
  <si>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</si>
  <si>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</si>
  <si>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</si>
  <si>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</si>
  <si>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</si>
  <si>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</si>
  <si>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</si>
  <si>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</si>
  <si>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</si>
  <si>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</si>
  <si>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</si>
  <si>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</si>
  <si>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</si>
  <si>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</si>
  <si>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</si>
  <si>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</si>
  <si>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</si>
  <si>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</si>
  <si>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</si>
  <si>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</si>
  <si>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</si>
  <si>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</si>
  <si>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</si>
  <si>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</si>
  <si>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</si>
  <si>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</si>
  <si>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</si>
  <si>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</si>
  <si>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</si>
  <si>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</si>
  <si>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</si>
  <si>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</si>
  <si>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</si>
  <si>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</si>
  <si>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</si>
  <si>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</si>
  <si>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</si>
  <si>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</si>
  <si>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</si>
  <si>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</si>
  <si>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</si>
  <si>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</si>
  <si>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</si>
  <si>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</si>
  <si>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</si>
  <si>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</si>
  <si>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</si>
  <si>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</si>
  <si>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</si>
  <si>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</si>
  <si>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</si>
  <si>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</si>
  <si>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</si>
  <si>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</si>
  <si>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</si>
  <si>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</si>
  <si>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</si>
  <si>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</si>
  <si>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</si>
  <si>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</si>
  <si>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</si>
  <si>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</si>
  <si>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</si>
  <si>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</si>
  <si>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</si>
  <si>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</si>
  <si>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</si>
  <si>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</si>
  <si>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</si>
  <si>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</si>
  <si>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</si>
  <si>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</si>
  <si>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</si>
  <si>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</si>
  <si>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</si>
  <si>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</si>
  <si>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</si>
  <si>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</si>
  <si>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</si>
  <si>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</si>
  <si>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</si>
  <si>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</si>
  <si>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</si>
  <si>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</si>
  <si>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</si>
  <si>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</si>
  <si>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</si>
  <si>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</si>
  <si>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</si>
  <si>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</si>
  <si>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</si>
  <si>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</si>
  <si>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</si>
  <si>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</si>
  <si>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</si>
  <si>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</si>
  <si>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</si>
  <si>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</si>
  <si>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</si>
  <si>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</si>
  <si>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</si>
  <si>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</si>
  <si>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</si>
  <si>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</si>
  <si>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</si>
  <si>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</si>
  <si>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</si>
  <si>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</si>
  <si>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</si>
  <si>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</si>
  <si>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</si>
  <si>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</si>
  <si>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</si>
  <si>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</si>
  <si>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</si>
  <si>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</si>
  <si>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</si>
  <si>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</si>
  <si>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</si>
  <si>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</si>
  <si>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</si>
  <si>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</si>
  <si>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</si>
  <si>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</si>
  <si>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</si>
  <si>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</si>
  <si>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</si>
  <si>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</si>
  <si>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</si>
  <si>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</si>
  <si>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</si>
  <si>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</si>
  <si>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</si>
  <si>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</si>
  <si>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</si>
  <si>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</si>
  <si>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</si>
  <si>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</si>
  <si>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</si>
  <si>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</si>
  <si>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</si>
  <si>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</si>
  <si>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</si>
  <si>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</si>
  <si>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</si>
  <si>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</si>
  <si>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</si>
  <si>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</si>
  <si>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</si>
  <si>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</si>
  <si>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</si>
  <si>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</si>
  <si>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</si>
  <si>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</si>
  <si>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</si>
  <si>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</si>
  <si>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</si>
  <si>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</si>
  <si>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</si>
  <si>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</si>
  <si>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</si>
  <si>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</si>
  <si>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</si>
  <si>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</si>
  <si>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</si>
  <si>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</si>
  <si>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</si>
  <si>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</si>
  <si>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</si>
  <si>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</si>
  <si>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</si>
  <si>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</si>
  <si>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</si>
  <si>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</si>
  <si>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</si>
  <si>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</si>
  <si>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</si>
  <si>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</si>
  <si>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</si>
  <si>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</si>
  <si>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</si>
  <si>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</si>
  <si>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</si>
  <si>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</si>
  <si>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</si>
  <si>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</si>
  <si>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</si>
  <si>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</si>
  <si>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</si>
  <si>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</si>
  <si>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</si>
  <si>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</si>
  <si>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</si>
  <si>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</si>
  <si>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</si>
  <si>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</si>
  <si>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</si>
  <si>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</si>
  <si>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</si>
  <si>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</si>
  <si>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</si>
  <si>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</si>
  <si>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</si>
  <si>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</si>
  <si>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</si>
  <si>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</si>
  <si>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</si>
  <si>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</si>
  <si>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</si>
  <si>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</si>
  <si>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</si>
  <si>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</si>
  <si>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</si>
  <si>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</si>
  <si>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</si>
  <si>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</si>
  <si>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</si>
  <si>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</si>
  <si>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</si>
  <si>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</si>
  <si>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</si>
  <si>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</si>
  <si>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</si>
  <si>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</si>
  <si>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</si>
  <si>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</si>
  <si>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</si>
  <si>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</si>
  <si>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</si>
  <si>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</si>
  <si>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</si>
  <si>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</si>
  <si>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</si>
  <si>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</si>
  <si>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</si>
  <si>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</si>
  <si>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</si>
  <si>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</si>
  <si>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</si>
  <si>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</si>
  <si>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</si>
  <si>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</si>
  <si>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</si>
  <si>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</si>
  <si>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</si>
  <si>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</si>
  <si>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</si>
  <si>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</si>
  <si>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</si>
  <si>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</si>
  <si>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</si>
  <si>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</si>
  <si>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</si>
  <si>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</si>
  <si>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</si>
  <si>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</si>
  <si>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</si>
  <si>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</si>
  <si>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</si>
  <si>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</si>
  <si>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</si>
  <si>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</si>
  <si>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</si>
  <si>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</si>
  <si>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</si>
  <si>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</si>
  <si>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</si>
  <si>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</si>
  <si>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</si>
  <si>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</si>
  <si>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</si>
  <si>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</si>
  <si>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</si>
  <si>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</si>
  <si>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</si>
  <si>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</si>
  <si>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</si>
  <si>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</si>
  <si>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</si>
  <si>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</si>
  <si>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</si>
  <si>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</si>
  <si>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</si>
  <si>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</si>
  <si>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</si>
  <si>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</si>
  <si>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</si>
  <si>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</si>
  <si>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</si>
  <si>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</si>
  <si>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</si>
  <si>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</si>
  <si>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</si>
  <si>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</si>
  <si>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</si>
  <si>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</si>
  <si>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</si>
  <si>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</si>
  <si>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</si>
  <si>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</si>
  <si>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</si>
  <si>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</si>
  <si>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</si>
  <si>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</si>
  <si>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</si>
  <si>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</si>
  <si>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</si>
  <si>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</si>
  <si>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</si>
  <si>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</si>
  <si>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</si>
  <si>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</si>
  <si>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</si>
  <si>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</si>
  <si>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</si>
  <si>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</si>
  <si>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</si>
  <si>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</si>
  <si>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</si>
  <si>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</si>
  <si>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</si>
  <si>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</si>
  <si>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</si>
  <si>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</si>
  <si>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</si>
  <si>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</si>
  <si>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</si>
  <si>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</si>
  <si>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</si>
  <si>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</si>
  <si>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</si>
  <si>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</si>
  <si>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</si>
  <si>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</si>
  <si>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</si>
  <si>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</si>
  <si>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</si>
  <si>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</si>
  <si>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</si>
  <si>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</si>
  <si>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</si>
  <si>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</si>
  <si>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</si>
  <si>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</si>
  <si>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</si>
  <si>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</si>
  <si>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</si>
  <si>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</si>
  <si>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</si>
  <si>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</si>
  <si>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</si>
  <si>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</si>
  <si>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</si>
  <si>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</si>
  <si>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</si>
  <si>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</si>
  <si>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</si>
  <si>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</si>
  <si>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</si>
  <si>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</si>
  <si>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</si>
  <si>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</si>
  <si>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</si>
  <si>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</si>
  <si>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</si>
  <si>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</si>
  <si>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</si>
  <si>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</si>
  <si>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</si>
  <si>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</si>
  <si>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</si>
  <si>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</si>
  <si>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</si>
  <si>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</si>
  <si>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</si>
  <si>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</si>
  <si>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</si>
  <si>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</si>
  <si>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</si>
  <si>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</si>
  <si>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</si>
  <si>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</si>
  <si>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</si>
  <si>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</si>
  <si>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</si>
  <si>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</si>
  <si>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</si>
  <si>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</si>
  <si>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</si>
  <si>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</si>
  <si>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</si>
  <si>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</si>
  <si>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</si>
  <si>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</si>
  <si>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</si>
  <si>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</si>
  <si>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</si>
  <si>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</si>
  <si>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</si>
  <si>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</si>
  <si>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</si>
  <si>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</si>
  <si>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</si>
  <si>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</si>
  <si>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</si>
  <si>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</si>
  <si>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</si>
  <si>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</si>
  <si>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</si>
  <si>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</si>
  <si>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</si>
  <si>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</si>
  <si>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</si>
  <si>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</si>
  <si>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</si>
  <si>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</si>
  <si>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</si>
  <si>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</si>
  <si>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</si>
  <si>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</si>
  <si>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</si>
  <si>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</si>
  <si>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</si>
  <si>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</si>
  <si>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</si>
  <si>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</si>
  <si>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</si>
  <si>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</si>
  <si>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</si>
  <si>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</si>
  <si>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</si>
  <si>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</si>
  <si>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</si>
  <si>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</si>
  <si>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</si>
  <si>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</si>
  <si>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</si>
  <si>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</si>
  <si>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</si>
  <si>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</si>
  <si>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</si>
  <si>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</si>
  <si>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</si>
  <si>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</si>
  <si>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</si>
  <si>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</si>
  <si>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</si>
  <si>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</si>
  <si>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</si>
  <si>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</si>
  <si>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</si>
  <si>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</si>
  <si>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</si>
  <si>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</si>
  <si>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</si>
  <si>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</si>
  <si>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</si>
  <si>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</si>
  <si>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</si>
  <si>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</si>
  <si>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</si>
  <si>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</si>
  <si>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</si>
  <si>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</si>
  <si>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</si>
  <si>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</si>
  <si>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</si>
  <si>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</si>
  <si>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</si>
  <si>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</si>
  <si>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</si>
  <si>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</si>
  <si>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</si>
  <si>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</si>
  <si>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</si>
  <si>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</si>
  <si>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</si>
  <si>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</si>
  <si>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</si>
  <si>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</si>
  <si>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</si>
  <si>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</si>
  <si>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</si>
  <si>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</si>
  <si>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</si>
  <si>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</si>
  <si>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</si>
  <si>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</si>
  <si>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</si>
  <si>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</si>
  <si>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</si>
  <si>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</si>
  <si>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</si>
  <si>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</si>
  <si>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</si>
  <si>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</si>
  <si>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</si>
  <si>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</si>
  <si>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</si>
  <si>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</si>
  <si>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</si>
  <si>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</si>
  <si>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</si>
  <si>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</si>
  <si>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</si>
  <si>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</si>
  <si>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</si>
  <si>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</si>
  <si>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</si>
  <si>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</si>
  <si>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</si>
  <si>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</si>
  <si>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</si>
  <si>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</si>
  <si>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</si>
  <si>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</si>
  <si>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</si>
  <si>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</si>
  <si>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</si>
  <si>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</si>
  <si>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</si>
  <si>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</si>
  <si>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</si>
  <si>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</si>
  <si>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</si>
  <si>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</si>
  <si>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</si>
  <si>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</si>
  <si>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</si>
  <si>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</si>
  <si>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</si>
  <si>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</si>
  <si>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</si>
  <si>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</si>
  <si>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</si>
  <si>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</si>
  <si>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</si>
  <si>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</si>
  <si>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</si>
  <si>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</si>
  <si>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</si>
  <si>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</si>
  <si>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</si>
  <si>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</si>
  <si>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</si>
  <si>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</si>
  <si>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</si>
  <si>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</si>
  <si>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</si>
  <si>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</si>
  <si>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</si>
  <si>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</si>
  <si>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</si>
  <si>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</si>
  <si>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</si>
  <si>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</si>
  <si>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</si>
  <si>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</si>
  <si>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</si>
  <si>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</si>
  <si>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</si>
  <si>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</si>
  <si>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</si>
  <si>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</si>
  <si>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</si>
  <si>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</si>
  <si>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</si>
  <si>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</si>
  <si>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</si>
  <si>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</si>
  <si>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</si>
  <si>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</si>
  <si>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</si>
  <si>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</si>
  <si>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</si>
  <si>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</si>
  <si>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</si>
  <si>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</si>
  <si>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</si>
  <si>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</si>
  <si>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</si>
  <si>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</si>
  <si>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</si>
  <si>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</si>
  <si>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</si>
  <si>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</si>
  <si>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</si>
  <si>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</si>
  <si>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</si>
  <si>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</si>
  <si>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</si>
  <si>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</si>
  <si>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</si>
  <si>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</si>
  <si>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</si>
  <si>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</si>
  <si>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</si>
  <si>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</si>
  <si>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</si>
  <si>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</si>
  <si>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</si>
  <si>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</si>
  <si>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</si>
  <si>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</si>
  <si>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</si>
  <si>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</si>
  <si>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</si>
  <si>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</si>
  <si>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</si>
  <si>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</si>
  <si>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</si>
  <si>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</si>
  <si>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</si>
  <si>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</si>
  <si>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</si>
  <si>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</si>
  <si>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</si>
  <si>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</si>
  <si>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</si>
  <si>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</si>
  <si>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</si>
  <si>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</si>
  <si>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</si>
  <si>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</si>
  <si>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</si>
  <si>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</si>
  <si>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</si>
  <si>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</si>
  <si>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</si>
  <si>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</si>
  <si>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</si>
  <si>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</si>
  <si>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</si>
  <si>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</si>
  <si>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</si>
  <si>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</si>
  <si>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</si>
  <si>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</si>
  <si>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</si>
  <si>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</si>
  <si>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</si>
  <si>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</si>
  <si>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</si>
  <si>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</si>
  <si>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</si>
  <si>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</si>
  <si>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</si>
  <si>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</si>
  <si>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</si>
  <si>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</si>
  <si>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</si>
  <si>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</si>
  <si>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</si>
  <si>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</si>
  <si>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</si>
  <si>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</si>
  <si>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</si>
  <si>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</si>
  <si>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</si>
  <si>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</si>
  <si>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</si>
  <si>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</si>
  <si>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</si>
  <si>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</si>
  <si>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</si>
  <si>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</si>
  <si>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</si>
  <si>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</si>
  <si>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</si>
  <si>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</si>
  <si>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</si>
  <si>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</si>
  <si>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</si>
  <si>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</si>
  <si>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</si>
  <si>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</si>
  <si>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</si>
  <si>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</si>
  <si>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</si>
  <si>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</si>
  <si>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</si>
  <si>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</si>
  <si>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</si>
  <si>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</si>
  <si>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</si>
  <si>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</si>
  <si>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</si>
  <si>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</si>
  <si>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</si>
  <si>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</si>
  <si>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</si>
  <si>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</si>
  <si>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</si>
  <si>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</si>
  <si>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</si>
  <si>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</si>
  <si>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</si>
  <si>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</si>
  <si>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</si>
  <si>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</si>
  <si>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</si>
  <si>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</si>
  <si>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</si>
  <si>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</si>
  <si>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</si>
  <si>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</si>
  <si>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</si>
  <si>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</si>
  <si>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</si>
  <si>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</si>
  <si>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</si>
  <si>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</si>
  <si>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</si>
  <si>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</si>
  <si>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</si>
  <si>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</si>
  <si>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</si>
  <si>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</si>
  <si>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</si>
  <si>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</si>
  <si>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</si>
  <si>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</si>
  <si>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</si>
  <si>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</si>
  <si>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</si>
  <si>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</si>
  <si>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</si>
  <si>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</si>
  <si>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</si>
  <si>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</si>
  <si>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</si>
  <si>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</si>
  <si>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</si>
  <si>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</si>
  <si>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</si>
  <si>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</si>
  <si>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</si>
  <si>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</si>
  <si>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</si>
  <si>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</si>
  <si>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</si>
  <si>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</si>
  <si>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</si>
  <si>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</si>
  <si>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</si>
  <si>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</si>
  <si>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</si>
  <si>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</si>
  <si>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</si>
  <si>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</si>
  <si>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</si>
  <si>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</si>
  <si>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</si>
  <si>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</si>
  <si>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</si>
  <si>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</si>
  <si>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</si>
  <si>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</si>
  <si>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</si>
  <si>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</si>
  <si>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</si>
  <si>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</si>
  <si>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</si>
  <si>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</si>
  <si>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</si>
  <si>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</si>
  <si>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</si>
  <si>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</si>
  <si>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</si>
  <si>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</si>
  <si>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</si>
  <si>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</si>
  <si>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</si>
  <si>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</si>
  <si>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</si>
  <si>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</si>
  <si>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</si>
  <si>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</si>
  <si>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</si>
  <si>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</si>
  <si>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</si>
  <si>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</si>
  <si>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</si>
  <si>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</si>
  <si>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</si>
  <si>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</si>
  <si>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</si>
  <si>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</si>
  <si>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</si>
  <si>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</si>
  <si>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</si>
  <si>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</si>
  <si>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</si>
  <si>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</si>
  <si>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</si>
  <si>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</si>
  <si>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</si>
  <si>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</si>
  <si>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</si>
  <si>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</si>
  <si>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</si>
  <si>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</si>
  <si>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</si>
  <si>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</si>
  <si>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</si>
  <si>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</si>
  <si>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</si>
  <si>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</si>
  <si>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</si>
  <si>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</si>
  <si>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</si>
  <si>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</si>
  <si>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</si>
  <si>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</si>
  <si>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</si>
  <si>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</si>
  <si>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</si>
  <si>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</si>
  <si>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</si>
  <si>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</si>
  <si>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</si>
  <si>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</si>
  <si>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</si>
  <si>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</si>
  <si>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</si>
  <si>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</si>
  <si>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</si>
  <si>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</si>
  <si>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</si>
  <si>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</si>
  <si>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</si>
  <si>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</si>
  <si>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</si>
  <si>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</si>
  <si>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</si>
  <si>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</si>
  <si>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</si>
  <si>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</si>
  <si>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</si>
  <si>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</si>
  <si>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</si>
  <si>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</si>
  <si>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</si>
  <si>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</si>
  <si>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</si>
  <si>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</si>
  <si>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</si>
  <si>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</si>
  <si>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</si>
  <si>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</si>
  <si>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</si>
  <si>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</si>
  <si>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</si>
  <si>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</si>
  <si>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</si>
  <si>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</si>
  <si>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</si>
  <si>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</si>
  <si>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</si>
  <si>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</si>
  <si>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</si>
  <si>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</si>
  <si>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</si>
  <si>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</si>
  <si>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</si>
  <si>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</si>
  <si>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</si>
  <si>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</si>
  <si>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</si>
  <si>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</si>
  <si>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</si>
  <si>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</si>
  <si>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</si>
  <si>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</si>
  <si>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</si>
  <si>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</si>
  <si>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</si>
  <si>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</si>
  <si>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</si>
  <si>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</si>
  <si>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</si>
  <si>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</si>
  <si>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</si>
  <si>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</si>
  <si>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</si>
  <si>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</si>
  <si>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</si>
  <si>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</si>
  <si>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</si>
  <si>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</si>
  <si>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</si>
  <si>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</si>
  <si>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</si>
  <si>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</si>
  <si>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</si>
  <si>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</si>
  <si>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</si>
  <si>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</si>
  <si>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</si>
  <si>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</si>
  <si>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</si>
  <si>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</si>
  <si>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</si>
  <si>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</si>
  <si>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</si>
  <si>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</si>
  <si>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</si>
  <si>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</si>
  <si>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</si>
  <si>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</si>
  <si>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</si>
  <si>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</si>
  <si>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</si>
  <si>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</si>
  <si>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</si>
  <si>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</si>
  <si>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</si>
  <si>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</si>
  <si>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</si>
  <si>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</si>
  <si>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</si>
  <si>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</si>
  <si>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</si>
  <si>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</si>
  <si>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</si>
  <si>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</si>
  <si>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</si>
  <si>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</si>
  <si>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</si>
  <si>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</si>
  <si>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</si>
  <si>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</si>
  <si>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</si>
  <si>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</si>
  <si>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</si>
  <si>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</si>
  <si>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</si>
  <si>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</si>
  <si>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</si>
  <si>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</si>
  <si>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</si>
  <si>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</si>
  <si>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</si>
  <si>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</si>
  <si>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</si>
  <si>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</si>
  <si>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</si>
  <si>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</si>
  <si>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</si>
  <si>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</si>
  <si>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</si>
  <si>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</si>
  <si>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</si>
  <si>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</si>
  <si>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</si>
  <si>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</si>
  <si>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</si>
  <si>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</si>
  <si>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</si>
  <si>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</si>
  <si>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</si>
  <si>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</si>
  <si>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</si>
  <si>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</si>
  <si>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</si>
  <si>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</si>
  <si>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</si>
  <si>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</si>
  <si>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</si>
  <si>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</si>
  <si>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</si>
  <si>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</si>
  <si>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</si>
  <si>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</si>
  <si>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</si>
  <si>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</si>
  <si>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</si>
  <si>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</si>
  <si>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</si>
  <si>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</si>
  <si>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</si>
  <si>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</si>
  <si>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</si>
  <si>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</si>
  <si>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</si>
  <si>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</si>
  <si>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</si>
  <si>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</si>
  <si>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</si>
  <si>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</si>
  <si>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</si>
  <si>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</si>
  <si>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</si>
  <si>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</si>
  <si>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</si>
  <si>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</si>
  <si>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</si>
  <si>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</si>
  <si>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</si>
  <si>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</si>
  <si>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</si>
  <si>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</si>
  <si>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</si>
  <si>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</si>
  <si>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</si>
  <si>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</si>
  <si>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</si>
  <si>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</si>
  <si>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</si>
  <si>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</si>
  <si>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</si>
  <si>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</si>
  <si>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</si>
  <si>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</si>
  <si>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</si>
  <si>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</si>
  <si>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</si>
  <si>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</si>
  <si>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</si>
  <si>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</si>
  <si>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</si>
  <si>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</si>
  <si>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</si>
  <si>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</si>
  <si>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</si>
  <si>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</si>
  <si>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</si>
  <si>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</si>
  <si>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</si>
  <si>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</si>
  <si>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</si>
  <si>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</si>
  <si>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</si>
  <si>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</si>
  <si>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</si>
  <si>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</si>
  <si>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</si>
  <si>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</si>
  <si>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</si>
  <si>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</si>
  <si>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</si>
  <si>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</si>
  <si>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</si>
  <si>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</si>
  <si>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</si>
  <si>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</si>
  <si>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</si>
  <si>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</si>
  <si>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</si>
  <si>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</si>
  <si>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</si>
  <si>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</si>
  <si>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</si>
  <si>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</si>
  <si>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</si>
  <si>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</si>
  <si>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</si>
  <si>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</si>
  <si>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</si>
  <si>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</si>
  <si>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</si>
  <si>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</si>
  <si>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</si>
  <si>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</si>
  <si>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</si>
  <si>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</si>
  <si>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</si>
  <si>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</si>
  <si>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</si>
  <si>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</si>
  <si>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</si>
  <si>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</si>
  <si>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</si>
  <si>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</si>
  <si>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</si>
  <si>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</si>
  <si>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</si>
  <si>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</si>
  <si>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</si>
  <si>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</si>
  <si>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</si>
  <si>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</si>
  <si>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</si>
  <si>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</si>
  <si>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</si>
  <si>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</si>
  <si>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</si>
  <si>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</si>
  <si>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</si>
  <si>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</si>
  <si>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</si>
  <si>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</si>
  <si>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</si>
  <si>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</si>
  <si>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</si>
  <si>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</si>
  <si>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</si>
  <si>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</si>
  <si>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</si>
  <si>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</si>
  <si>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</si>
  <si>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</si>
  <si>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</si>
  <si>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</si>
  <si>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</si>
  <si>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</si>
  <si>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</si>
  <si>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</si>
  <si>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</si>
  <si>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</si>
  <si>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</si>
  <si>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</si>
  <si>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</si>
  <si>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</si>
  <si>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</si>
  <si>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</si>
  <si>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</si>
  <si>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</si>
  <si>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</si>
  <si>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</si>
  <si>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</si>
  <si>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</si>
  <si>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</si>
  <si>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</si>
  <si>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</si>
  <si>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</si>
  <si>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</si>
  <si>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</si>
  <si>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</si>
  <si>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</si>
  <si>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</si>
  <si>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</si>
  <si>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</si>
  <si>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</si>
  <si>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</si>
  <si>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</si>
  <si>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</si>
  <si>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</si>
  <si>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</si>
  <si>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</si>
  <si>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</si>
  <si>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</si>
  <si>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</si>
  <si>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</si>
  <si>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</si>
  <si>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</si>
  <si>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</si>
  <si>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</si>
  <si>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</si>
  <si>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</si>
  <si>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</si>
  <si>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</si>
  <si>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</si>
  <si>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</si>
  <si>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</si>
  <si>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</si>
  <si>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</si>
  <si>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</si>
  <si>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</si>
  <si>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</si>
  <si>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</si>
  <si>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</si>
  <si>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</si>
  <si>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</si>
  <si>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</si>
  <si>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</si>
  <si>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</si>
  <si>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</si>
  <si>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</si>
  <si>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</si>
  <si>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</si>
  <si>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</si>
  <si>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</si>
  <si>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</si>
  <si>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</si>
  <si>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</si>
  <si>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</si>
  <si>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</si>
  <si>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</si>
  <si>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</si>
  <si>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</si>
  <si>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</si>
  <si>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</si>
  <si>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</si>
  <si>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</si>
  <si>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</si>
  <si>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</si>
  <si>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</si>
  <si>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</si>
  <si>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</si>
  <si>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</si>
  <si>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</si>
  <si>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</si>
  <si>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</si>
  <si>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</si>
  <si>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</si>
  <si>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</si>
  <si>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</si>
  <si>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</si>
  <si>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</si>
  <si>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</si>
  <si>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</si>
  <si>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</si>
  <si>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</si>
  <si>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</si>
  <si>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</si>
  <si>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</si>
  <si>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</si>
  <si>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</si>
  <si>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</si>
  <si>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</si>
  <si>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</si>
  <si>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</si>
  <si>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</si>
  <si>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</si>
  <si>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</si>
  <si>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</si>
  <si>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</si>
  <si>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</si>
  <si>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</si>
  <si>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</si>
  <si>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</si>
  <si>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</si>
  <si>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</si>
  <si>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</si>
  <si>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</si>
  <si>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</si>
  <si>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</si>
  <si>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</si>
  <si>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</si>
  <si>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</si>
  <si>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</si>
  <si>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</si>
  <si>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</si>
  <si>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</si>
  <si>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</si>
  <si>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</si>
  <si>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</si>
  <si>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</si>
  <si>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</si>
  <si>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</si>
  <si>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</si>
  <si>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</si>
  <si>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</si>
  <si>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</si>
  <si>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</si>
  <si>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</si>
  <si>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</si>
  <si>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</si>
  <si>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</si>
  <si>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</si>
  <si>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</si>
  <si>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</si>
  <si>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</si>
  <si>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</si>
  <si>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</si>
  <si>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</si>
  <si>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</si>
  <si>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</si>
  <si>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</si>
  <si>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</si>
  <si>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</si>
  <si>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</si>
  <si>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</si>
  <si>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</si>
  <si>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</si>
  <si>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</si>
  <si>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</si>
  <si>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</si>
  <si>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</si>
  <si>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</si>
  <si>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</si>
  <si>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</si>
  <si>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</si>
  <si>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</si>
  <si>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</si>
  <si>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</si>
  <si>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</si>
  <si>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</si>
  <si>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</si>
  <si>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</si>
  <si>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</si>
  <si>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</si>
  <si>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</si>
  <si>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</si>
  <si>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</si>
  <si>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</si>
  <si>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</si>
  <si>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</si>
  <si>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</si>
  <si>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</si>
  <si>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</si>
  <si>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</si>
  <si>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</si>
  <si>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</si>
  <si>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</si>
  <si>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</si>
  <si>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</si>
  <si>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</si>
  <si>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</si>
  <si>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</si>
  <si>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</si>
  <si>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</si>
  <si>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</si>
  <si>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</si>
  <si>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</si>
  <si>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</si>
  <si>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</si>
  <si>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</si>
  <si>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</si>
  <si>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</si>
  <si>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</si>
  <si>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</si>
  <si>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</si>
  <si>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</si>
  <si>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</si>
  <si>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</si>
  <si>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</si>
  <si>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</si>
  <si>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</si>
  <si>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</si>
  <si>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</si>
  <si>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</si>
  <si>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</si>
  <si>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</si>
  <si>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</si>
  <si>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</si>
  <si>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</si>
  <si>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</si>
  <si>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</si>
  <si>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</si>
  <si>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</si>
  <si>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</si>
  <si>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</si>
  <si>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</si>
  <si>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</si>
  <si>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</si>
  <si>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</si>
  <si>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</si>
  <si>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</si>
  <si>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</si>
  <si>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</si>
  <si>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</si>
  <si>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</si>
  <si>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</si>
  <si>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</si>
  <si>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</si>
  <si>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</si>
  <si>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</si>
  <si>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</si>
  <si>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</si>
  <si>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</si>
  <si>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</si>
  <si>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</si>
  <si>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</si>
  <si>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</si>
  <si>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</si>
  <si>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</si>
  <si>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</si>
  <si>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</si>
  <si>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</si>
  <si>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</si>
  <si>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</si>
  <si>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</si>
  <si>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</si>
  <si>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</si>
  <si>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</si>
  <si>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</si>
  <si>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</si>
  <si>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</si>
  <si>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</si>
  <si>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</si>
  <si>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</si>
  <si>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</si>
  <si>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</si>
  <si>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</si>
  <si>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</si>
  <si>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</si>
  <si>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</si>
  <si>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</si>
  <si>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</si>
  <si>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</si>
  <si>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</si>
  <si>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</si>
  <si>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</si>
  <si>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</si>
  <si>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</si>
  <si>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</si>
  <si>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</si>
  <si>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</si>
  <si>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</si>
  <si>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</si>
  <si>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</si>
  <si>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</si>
  <si>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</si>
  <si>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</si>
  <si>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</si>
  <si>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</si>
  <si>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</si>
  <si>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</si>
  <si>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</si>
  <si>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</si>
  <si>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</si>
  <si>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</si>
  <si>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</si>
  <si>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</si>
  <si>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</si>
  <si>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</si>
  <si>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</si>
  <si>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</si>
  <si>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</si>
  <si>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</si>
  <si>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</si>
  <si>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</si>
  <si>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</si>
  <si>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</si>
  <si>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</si>
  <si>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</si>
  <si>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</si>
  <si>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</si>
  <si>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</si>
  <si>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</si>
  <si>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</si>
  <si>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</si>
  <si>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</si>
  <si>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</si>
  <si>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</si>
  <si>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</si>
  <si>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</si>
  <si>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</si>
  <si>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</si>
  <si>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</si>
  <si>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</si>
  <si>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</si>
  <si>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</si>
  <si>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</si>
  <si>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</si>
  <si>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</si>
  <si>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</si>
  <si>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</si>
  <si>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</si>
  <si>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</si>
  <si>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</si>
  <si>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</si>
  <si>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</si>
  <si>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</si>
  <si>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</si>
  <si>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</si>
  <si>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</si>
  <si>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</si>
  <si>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</si>
  <si>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</si>
  <si>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</si>
  <si>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</si>
  <si>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</si>
  <si>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</si>
  <si>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</si>
  <si>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</si>
  <si>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</si>
  <si>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</si>
  <si>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</si>
  <si>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</si>
  <si>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</si>
  <si>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</si>
  <si>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</si>
  <si>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</si>
  <si>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</si>
  <si>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</si>
  <si>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</si>
  <si>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</si>
  <si>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</si>
  <si>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</si>
  <si>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</si>
  <si>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</si>
  <si>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</si>
  <si>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</si>
  <si>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</si>
  <si>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</si>
  <si>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</si>
  <si>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</si>
  <si>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</si>
  <si>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</si>
  <si>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</si>
  <si>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</si>
  <si>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</si>
  <si>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</si>
  <si>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</si>
  <si>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</si>
  <si>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</si>
  <si>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</si>
  <si>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</si>
  <si>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</si>
  <si>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</si>
  <si>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</si>
  <si>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</si>
  <si>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</si>
  <si>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</si>
  <si>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</si>
  <si>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</si>
  <si>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</si>
  <si>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</si>
  <si>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</si>
  <si>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</si>
  <si>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</si>
  <si>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</si>
  <si>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</si>
  <si>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</si>
  <si>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</si>
  <si>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</si>
  <si>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</si>
  <si>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</si>
  <si>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</si>
  <si>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</si>
  <si>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</si>
  <si>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</si>
  <si>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</si>
  <si>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</si>
  <si>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</si>
  <si>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</si>
  <si>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</si>
  <si>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</si>
  <si>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</si>
  <si>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</si>
  <si>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</si>
  <si>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</si>
  <si>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</si>
  <si>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</si>
  <si>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</si>
  <si>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</si>
  <si>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</si>
  <si>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</si>
  <si>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</si>
  <si>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</si>
  <si>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</si>
  <si>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</si>
  <si>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</si>
  <si>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</si>
  <si>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</si>
  <si>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</si>
  <si>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</si>
  <si>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</si>
  <si>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</si>
  <si>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</si>
  <si>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</si>
  <si>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</si>
  <si>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</si>
  <si>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</si>
  <si>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</si>
  <si>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</si>
  <si>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</si>
  <si>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</si>
  <si>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</si>
  <si>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</si>
  <si>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</si>
  <si>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</si>
  <si>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</si>
  <si>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</si>
  <si>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</si>
  <si>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</si>
  <si>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</si>
  <si>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</si>
  <si>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</si>
  <si>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</si>
  <si>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</si>
  <si>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</si>
  <si>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</si>
  <si>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</si>
  <si>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</si>
  <si>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</si>
  <si>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</si>
  <si>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</si>
  <si>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</si>
  <si>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</si>
  <si>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</si>
  <si>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</si>
  <si>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</si>
  <si>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</si>
  <si>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</si>
  <si>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</si>
  <si>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</si>
  <si>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</si>
  <si>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</si>
  <si>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</si>
  <si>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</si>
  <si>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</si>
  <si>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</si>
  <si>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</si>
  <si>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</si>
  <si>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</si>
  <si>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</si>
  <si>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</si>
  <si>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</si>
  <si>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</si>
  <si>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</si>
  <si>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</si>
  <si>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</si>
  <si>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</si>
  <si>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</si>
  <si>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</si>
  <si>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</si>
  <si>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</si>
  <si>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</si>
  <si>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</si>
  <si>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</si>
  <si>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</si>
  <si>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</si>
  <si>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</si>
  <si>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</si>
  <si>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</si>
  <si>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</si>
  <si>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</si>
  <si>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</si>
  <si>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</si>
  <si>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</si>
  <si>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</si>
  <si>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</si>
  <si>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</si>
  <si>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</si>
  <si>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</si>
  <si>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</si>
  <si>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</si>
  <si>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</si>
  <si>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</si>
  <si>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</si>
  <si>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</si>
  <si>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</si>
  <si>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</si>
  <si>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</si>
  <si>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</si>
  <si>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</si>
  <si>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</si>
  <si>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</si>
  <si>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</si>
  <si>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</si>
  <si>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</si>
  <si>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</si>
  <si>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</si>
  <si>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</si>
  <si>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</si>
  <si>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</si>
  <si>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</si>
  <si>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</si>
  <si>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</si>
  <si>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</si>
  <si>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</si>
  <si>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</si>
  <si>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</si>
  <si>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</si>
  <si>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</si>
  <si>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</si>
  <si>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</si>
  <si>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</si>
  <si>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</si>
  <si>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</si>
  <si>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</si>
  <si>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</si>
  <si>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</si>
  <si>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</si>
  <si>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</si>
  <si>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</si>
  <si>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</si>
  <si>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</si>
  <si>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</si>
  <si>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</si>
  <si>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</si>
  <si>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</si>
  <si>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</si>
  <si>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</si>
  <si>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</si>
  <si>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</si>
  <si>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</si>
  <si>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</si>
  <si>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</si>
  <si>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</si>
  <si>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</si>
  <si>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</si>
  <si>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</si>
  <si>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</si>
  <si>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</si>
  <si>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</si>
  <si>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</si>
  <si>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</si>
  <si>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</si>
  <si>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</si>
  <si>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</si>
  <si>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</si>
  <si>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</si>
  <si>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</si>
  <si>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</si>
  <si>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</si>
  <si>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</si>
  <si>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</si>
  <si>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</si>
  <si>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</si>
  <si>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</si>
  <si>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</si>
  <si>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</si>
  <si>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</si>
  <si>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</si>
  <si>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</si>
  <si>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</si>
  <si>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</si>
  <si>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</si>
  <si>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</si>
  <si>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</si>
  <si>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</si>
  <si>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</si>
  <si>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</si>
  <si>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</si>
  <si>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</si>
  <si>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</si>
  <si>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</si>
  <si>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</si>
  <si>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</si>
  <si>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</si>
  <si>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</si>
  <si>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</si>
  <si>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</si>
  <si>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</si>
  <si>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</si>
  <si>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</si>
  <si>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</si>
  <si>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</si>
  <si>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</si>
  <si>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</si>
  <si>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</si>
  <si>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</si>
  <si>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</si>
  <si>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</si>
  <si>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</si>
  <si>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</si>
  <si>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</si>
  <si>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</si>
  <si>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</si>
  <si>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</si>
  <si>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</si>
  <si>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</si>
  <si>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</si>
  <si>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</si>
  <si>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</si>
  <si>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</si>
  <si>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</si>
  <si>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</si>
  <si>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</si>
  <si>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</si>
  <si>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</si>
  <si>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</si>
  <si>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</si>
  <si>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</si>
  <si>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</si>
  <si>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</si>
  <si>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</si>
  <si>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</si>
  <si>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</si>
  <si>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</si>
  <si>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</si>
  <si>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</si>
  <si>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</si>
  <si>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</si>
  <si>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</si>
  <si>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</si>
  <si>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</si>
  <si>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</si>
  <si>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</si>
  <si>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</si>
  <si>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</si>
  <si>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</si>
  <si>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</si>
  <si>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</si>
  <si>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</si>
  <si>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</si>
  <si>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</si>
  <si>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</si>
  <si>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</si>
  <si>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</si>
  <si>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</si>
  <si>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</si>
  <si>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</si>
  <si>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</si>
  <si>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</si>
  <si>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</si>
  <si>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</si>
  <si>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</si>
  <si>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</si>
  <si>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</si>
  <si>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</si>
  <si>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</si>
  <si>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</si>
  <si>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</si>
  <si>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</si>
  <si>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</si>
  <si>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</si>
  <si>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</si>
  <si>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</si>
  <si>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</si>
  <si>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</si>
  <si>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</si>
  <si>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</si>
  <si>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</si>
  <si>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</si>
  <si>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</si>
  <si>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</si>
  <si>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</si>
  <si>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</si>
  <si>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</si>
  <si>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</si>
  <si>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</si>
  <si>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</si>
  <si>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</si>
  <si>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</si>
  <si>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</si>
  <si>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</si>
  <si>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</si>
  <si>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</si>
  <si>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</si>
  <si>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</si>
  <si>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</si>
  <si>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</si>
  <si>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</si>
  <si>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</si>
  <si>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</si>
  <si>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</si>
  <si>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</si>
  <si>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</si>
  <si>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</si>
  <si>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</si>
  <si>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</si>
  <si>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</si>
  <si>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</si>
  <si>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</si>
  <si>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</si>
  <si>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</si>
  <si>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</si>
  <si>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</si>
  <si>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</si>
  <si>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</si>
  <si>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</si>
  <si>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</si>
  <si>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</si>
  <si>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</si>
  <si>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</si>
  <si>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</si>
  <si>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</si>
  <si>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</si>
  <si>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</si>
  <si>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</si>
  <si>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</si>
  <si>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</si>
  <si>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</si>
  <si>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</si>
  <si>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</si>
  <si>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</si>
  <si>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</si>
  <si>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</si>
  <si>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</si>
  <si>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</si>
  <si>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</si>
  <si>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</si>
  <si>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</si>
  <si>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</si>
  <si>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</si>
  <si>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</si>
  <si>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</si>
  <si>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</si>
  <si>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</si>
  <si>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</si>
  <si>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</si>
  <si>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</si>
  <si>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</si>
  <si>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</si>
  <si>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</si>
  <si>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</si>
  <si>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</si>
  <si>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</si>
  <si>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</si>
  <si>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</si>
  <si>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</si>
  <si>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</si>
  <si>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</si>
  <si>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</si>
  <si>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</si>
  <si>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</si>
  <si>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</si>
  <si>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</si>
  <si>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</si>
  <si>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</si>
  <si>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</si>
  <si>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</si>
  <si>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</si>
  <si>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</si>
  <si>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</si>
  <si>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</si>
  <si>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</si>
  <si>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</si>
  <si>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</si>
  <si>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</si>
  <si>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</si>
  <si>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</si>
  <si>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</si>
  <si>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</si>
  <si>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</si>
  <si>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</si>
  <si>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</si>
  <si>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</si>
  <si>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</si>
  <si>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</si>
  <si>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</si>
  <si>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</si>
  <si>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</si>
  <si>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</si>
  <si>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</si>
  <si>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</si>
  <si>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</si>
  <si>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</si>
  <si>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</si>
  <si>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</si>
  <si>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</si>
  <si>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</si>
  <si>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</si>
  <si>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</si>
  <si>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</si>
  <si>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</si>
  <si>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</si>
  <si>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</si>
  <si>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</si>
  <si>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</si>
  <si>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</si>
  <si>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</si>
  <si>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</si>
  <si>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</si>
  <si>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</si>
  <si>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</si>
  <si>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</si>
  <si>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</si>
  <si>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</si>
  <si>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</si>
  <si>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</si>
  <si>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</si>
  <si>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</si>
  <si>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</si>
  <si>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</si>
  <si>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</si>
  <si>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</si>
  <si>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</si>
  <si>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</si>
  <si>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</si>
  <si>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</si>
  <si>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</si>
  <si>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</si>
  <si>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</si>
  <si>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</si>
  <si>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</si>
  <si>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</si>
  <si>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</si>
  <si>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</si>
  <si>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</si>
  <si>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</si>
  <si>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</si>
  <si>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</si>
  <si>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</si>
  <si>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</si>
  <si>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</si>
  <si>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</si>
  <si>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</si>
  <si>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</si>
  <si>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</si>
  <si>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</si>
  <si>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</si>
  <si>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</si>
  <si>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</si>
  <si>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</si>
  <si>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</si>
  <si>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</si>
  <si>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</si>
  <si>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</si>
  <si>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</si>
  <si>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</si>
  <si>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</si>
  <si>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</si>
  <si>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</si>
  <si>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</si>
  <si>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</si>
  <si>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</si>
  <si>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</si>
  <si>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</si>
  <si>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</si>
  <si>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</si>
  <si>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</si>
  <si>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</si>
  <si>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</si>
  <si>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</si>
  <si>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</si>
  <si>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</si>
  <si>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</si>
  <si>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</si>
  <si>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</si>
  <si>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</si>
  <si>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</si>
  <si>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</si>
  <si>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</si>
  <si>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</si>
  <si>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</si>
  <si>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</si>
  <si>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</si>
  <si>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</si>
  <si>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</si>
  <si>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</si>
  <si>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</si>
  <si>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</si>
  <si>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</si>
  <si>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</si>
  <si>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</si>
  <si>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</si>
  <si>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</si>
  <si>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</si>
  <si>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</si>
  <si>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</si>
  <si>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</si>
  <si>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</si>
  <si>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</si>
  <si>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</si>
  <si>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</si>
  <si>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</si>
  <si>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</si>
  <si>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</si>
  <si>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</si>
  <si>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</si>
  <si>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</si>
  <si>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</si>
  <si>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</si>
  <si>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</si>
  <si>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</si>
  <si>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</si>
  <si>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</si>
  <si>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</si>
  <si>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</si>
  <si>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</si>
  <si>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</si>
  <si>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</si>
  <si>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</si>
  <si>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</si>
  <si>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</si>
  <si>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</si>
  <si>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</si>
  <si>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</si>
  <si>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</si>
  <si>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</si>
  <si>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</si>
  <si>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</si>
  <si>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</si>
  <si>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</si>
  <si>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</si>
  <si>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</si>
  <si>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</si>
  <si>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</si>
  <si>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</si>
  <si>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</si>
  <si>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</si>
  <si>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</si>
  <si>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</si>
  <si>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</si>
  <si>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</si>
  <si>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</si>
  <si>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</si>
  <si>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</si>
  <si>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</si>
  <si>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</si>
  <si>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</si>
  <si>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</si>
  <si>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</si>
  <si>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</si>
  <si>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</si>
  <si>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</si>
  <si>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</si>
  <si>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</si>
  <si>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</si>
  <si>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</si>
  <si>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</si>
  <si>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</si>
  <si>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</si>
  <si>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</si>
  <si>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</si>
  <si>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</si>
  <si>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</si>
  <si>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</si>
  <si>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</si>
  <si>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</si>
  <si>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</si>
  <si>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</si>
  <si>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</si>
  <si>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</si>
  <si>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</si>
  <si>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</si>
  <si>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</si>
  <si>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</si>
  <si>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</si>
  <si>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</si>
  <si>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</si>
  <si>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</si>
  <si>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</si>
  <si>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</si>
  <si>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</si>
  <si>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</si>
  <si>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</si>
  <si>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</si>
  <si>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</si>
  <si>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</si>
  <si>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</si>
  <si>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</si>
  <si>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</si>
  <si>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</si>
  <si>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</si>
  <si>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</si>
  <si>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</si>
  <si>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</si>
  <si>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</si>
  <si>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</si>
  <si>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</si>
  <si>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</si>
  <si>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</si>
  <si>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</si>
  <si>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</si>
  <si>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</si>
  <si>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</si>
  <si>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</si>
  <si>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</si>
  <si>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</si>
  <si>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</si>
  <si>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</si>
  <si>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</si>
  <si>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</si>
  <si>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</si>
  <si>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</si>
  <si>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</si>
  <si>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</si>
  <si>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</si>
  <si>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</si>
  <si>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</si>
  <si>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</si>
  <si>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</si>
  <si>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</si>
  <si>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</si>
  <si>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</si>
  <si>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</si>
  <si>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</si>
  <si>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</si>
  <si>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</si>
  <si>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</si>
  <si>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</si>
  <si>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</si>
  <si>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</si>
  <si>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</si>
  <si>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</si>
  <si>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</si>
  <si>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</si>
  <si>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</si>
  <si>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</si>
  <si>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</si>
  <si>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</si>
  <si>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</si>
  <si>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</si>
  <si>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</si>
  <si>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</si>
  <si>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</si>
  <si>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</si>
  <si>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</si>
  <si>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</si>
  <si>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</si>
  <si>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</si>
  <si>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</si>
  <si>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</si>
  <si>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</si>
  <si>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</si>
  <si>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</si>
  <si>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</si>
  <si>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</si>
  <si>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</si>
  <si>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</si>
  <si>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</si>
  <si>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</si>
  <si>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</si>
  <si>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</si>
  <si>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</si>
  <si>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</si>
  <si>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</si>
  <si>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</si>
  <si>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</si>
  <si>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</si>
  <si>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</si>
  <si>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</si>
  <si>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</si>
  <si>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</si>
  <si>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</si>
  <si>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</si>
  <si>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</si>
  <si>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</si>
  <si>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</si>
  <si>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</si>
  <si>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</si>
  <si>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</si>
  <si>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</si>
  <si>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</si>
  <si>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</si>
  <si>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</si>
  <si>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</si>
  <si>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</si>
  <si>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</si>
  <si>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</si>
  <si>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</si>
  <si>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</si>
  <si>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</si>
  <si>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</si>
  <si>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</si>
  <si>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</si>
  <si>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</si>
  <si>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</si>
  <si>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</si>
  <si>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</si>
  <si>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</si>
  <si>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</si>
  <si>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</si>
  <si>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</si>
  <si>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</si>
  <si>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</si>
  <si>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</si>
  <si>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</si>
  <si>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</si>
  <si>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</si>
  <si>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</si>
  <si>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</si>
  <si>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</si>
  <si>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</si>
  <si>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</si>
  <si>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</si>
  <si>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</si>
  <si>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</si>
  <si>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</si>
  <si>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</si>
  <si>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</si>
  <si>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</si>
  <si>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</si>
  <si>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</si>
  <si>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</si>
  <si>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</si>
  <si>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</si>
  <si>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</si>
  <si>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</si>
  <si>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</si>
  <si>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</si>
  <si>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</si>
  <si>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</si>
  <si>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</si>
  <si>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</si>
  <si>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</si>
  <si>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</si>
  <si>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</si>
  <si>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</si>
  <si>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</si>
  <si>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</si>
  <si>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</si>
  <si>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</si>
  <si>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</si>
  <si>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</si>
  <si>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</si>
  <si>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</si>
  <si>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</si>
  <si>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</si>
  <si>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</si>
  <si>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</si>
  <si>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</si>
  <si>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</si>
  <si>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</si>
  <si>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</si>
  <si>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</si>
  <si>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</si>
  <si>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</si>
  <si>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</si>
  <si>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</si>
  <si>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</si>
  <si>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</si>
  <si>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</si>
  <si>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</si>
  <si>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</si>
  <si>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</si>
  <si>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</si>
  <si>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</si>
  <si>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</si>
  <si>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</si>
  <si>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</si>
  <si>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</si>
  <si>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</si>
  <si>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</si>
  <si>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</si>
  <si>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</si>
  <si>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</si>
  <si>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</si>
  <si>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</si>
  <si>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</si>
  <si>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</si>
  <si>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</si>
  <si>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</si>
  <si>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</si>
  <si>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</si>
  <si>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</si>
  <si>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</si>
  <si>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</si>
  <si>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</si>
  <si>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</si>
  <si>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</si>
  <si>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</si>
  <si>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</si>
  <si>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</si>
  <si>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</si>
  <si>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</si>
  <si>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</si>
  <si>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</si>
  <si>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</si>
  <si>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</si>
  <si>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</si>
  <si>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</si>
  <si>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</si>
  <si>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</si>
  <si>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</si>
  <si>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</si>
  <si>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</si>
  <si>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</si>
  <si>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</si>
  <si>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</si>
  <si>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</si>
  <si>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</si>
  <si>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</si>
  <si>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</si>
  <si>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</si>
  <si>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</si>
  <si>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</si>
  <si>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</si>
  <si>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</si>
  <si>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</si>
  <si>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</si>
  <si>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</si>
  <si>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</si>
  <si>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</si>
  <si>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</si>
  <si>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</si>
  <si>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</si>
  <si>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</si>
  <si>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</si>
  <si>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</si>
  <si>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</si>
  <si>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</si>
  <si>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</si>
  <si>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</si>
  <si>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</si>
  <si>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</si>
  <si>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</si>
  <si>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</si>
  <si>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</si>
  <si>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</si>
  <si>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</si>
  <si>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</si>
  <si>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</si>
  <si>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</si>
  <si>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</si>
  <si>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</si>
  <si>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</si>
  <si>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</si>
  <si>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</si>
  <si>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</si>
  <si>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</si>
  <si>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</si>
  <si>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</si>
  <si>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</si>
  <si>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</si>
  <si>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</si>
  <si>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</si>
  <si>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</si>
  <si>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</si>
  <si>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</si>
  <si>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</si>
  <si>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</si>
  <si>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</si>
  <si>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</si>
  <si>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</si>
  <si>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</si>
  <si>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</si>
  <si>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</si>
  <si>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</si>
  <si>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</si>
  <si>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</si>
  <si>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</si>
  <si>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</si>
  <si>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</si>
  <si>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</si>
  <si>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</si>
  <si>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</si>
  <si>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</si>
  <si>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</si>
  <si>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</si>
  <si>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</si>
  <si>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</si>
  <si>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</si>
  <si>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</si>
  <si>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</si>
  <si>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</si>
  <si>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</si>
  <si>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</si>
  <si>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</si>
  <si>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</si>
  <si>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</si>
  <si>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</si>
  <si>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</si>
  <si>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</si>
  <si>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</si>
  <si>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</si>
  <si>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</si>
  <si>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</si>
  <si>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</si>
  <si>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</si>
  <si>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</si>
  <si>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</si>
  <si>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</si>
  <si>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</si>
  <si>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</si>
  <si>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</si>
  <si>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</si>
  <si>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</si>
  <si>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</si>
  <si>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</si>
  <si>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</si>
  <si>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</si>
  <si>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</si>
  <si>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</si>
  <si>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</si>
  <si>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</si>
  <si>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</si>
  <si>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</si>
  <si>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</si>
  <si>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</si>
  <si>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</si>
  <si>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</si>
  <si>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</si>
  <si>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</si>
  <si>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</si>
  <si>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</si>
  <si>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</si>
  <si>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</si>
  <si>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</si>
  <si>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</si>
  <si>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</si>
  <si>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</si>
  <si>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</si>
  <si>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</si>
  <si>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</si>
  <si>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</si>
  <si>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</si>
  <si>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</si>
  <si>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</si>
  <si>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</si>
  <si>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</si>
  <si>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</si>
  <si>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</si>
  <si>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</si>
  <si>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</si>
  <si>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</si>
  <si>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</si>
  <si>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</si>
  <si>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</si>
  <si>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</si>
  <si>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</si>
  <si>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</si>
  <si>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</si>
  <si>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</si>
  <si>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</si>
  <si>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</si>
  <si>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</si>
  <si>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</si>
  <si>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</si>
  <si>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</si>
  <si>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</si>
  <si>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</si>
  <si>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</si>
  <si>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</si>
  <si>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</si>
  <si>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</si>
  <si>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</si>
  <si>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</si>
  <si>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</si>
  <si>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</si>
  <si>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</si>
  <si>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</si>
  <si>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</si>
  <si>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</si>
  <si>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</si>
  <si>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</si>
  <si>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</si>
  <si>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</si>
  <si>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</si>
  <si>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</si>
  <si>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</si>
  <si>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</si>
  <si>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</si>
  <si>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</si>
  <si>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</si>
  <si>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</si>
  <si>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</si>
  <si>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</si>
  <si>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</si>
  <si>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</si>
  <si>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</si>
  <si>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</si>
  <si>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</si>
  <si>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</si>
  <si>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</si>
  <si>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</si>
  <si>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</si>
  <si>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</si>
  <si>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</si>
  <si>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</si>
  <si>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</si>
  <si>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</si>
  <si>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</si>
  <si>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</si>
  <si>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</si>
  <si>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</si>
  <si>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</si>
  <si>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</si>
  <si>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</si>
  <si>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</si>
  <si>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</si>
  <si>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</si>
  <si>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</si>
  <si>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</si>
  <si>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</si>
  <si>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</si>
  <si>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</si>
  <si>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</si>
  <si>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</si>
  <si>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</si>
  <si>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</si>
  <si>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</si>
  <si>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</si>
  <si>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</si>
  <si>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</si>
  <si>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</si>
  <si>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</si>
  <si>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</si>
  <si>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</si>
  <si>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</si>
  <si>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</si>
  <si>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</si>
  <si>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</si>
  <si>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</si>
  <si>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</si>
  <si>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</si>
  <si>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</si>
  <si>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</si>
  <si>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</si>
  <si>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</si>
  <si>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</si>
  <si>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</si>
  <si>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</si>
  <si>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</si>
  <si>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</si>
  <si>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</si>
  <si>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</si>
  <si>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</si>
  <si>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</si>
  <si>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</si>
  <si>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</si>
  <si>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</si>
  <si>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</si>
  <si>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</si>
  <si>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</si>
  <si>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</si>
  <si>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</si>
  <si>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</si>
  <si>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</si>
  <si>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</si>
  <si>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</si>
  <si>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</si>
  <si>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</si>
  <si>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</si>
  <si>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</si>
  <si>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</si>
  <si>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</si>
  <si>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</si>
  <si>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</si>
  <si>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</si>
  <si>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</si>
  <si>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</si>
  <si>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</si>
  <si>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</si>
  <si>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</si>
  <si>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</si>
  <si>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</si>
  <si>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</si>
  <si>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</si>
  <si>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</si>
  <si>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</si>
  <si>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</si>
  <si>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</si>
  <si>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</si>
  <si>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</si>
  <si>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</si>
  <si>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</si>
  <si>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</si>
  <si>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</si>
  <si>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</si>
  <si>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</si>
  <si>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</si>
  <si>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</si>
  <si>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</si>
  <si>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</si>
  <si>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</si>
  <si>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</si>
  <si>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</si>
  <si>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</si>
  <si>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</si>
  <si>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</si>
  <si>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</si>
  <si>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</si>
  <si>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</si>
  <si>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</si>
  <si>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</si>
  <si>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</si>
  <si>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</si>
  <si>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</si>
  <si>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</si>
  <si>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</si>
  <si>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</si>
  <si>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</si>
  <si>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</si>
  <si>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</si>
  <si>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</si>
  <si>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</si>
  <si>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</si>
  <si>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</si>
  <si>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</si>
  <si>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</si>
  <si>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</si>
  <si>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</si>
  <si>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</si>
  <si>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</si>
  <si>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</si>
  <si>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</si>
  <si>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</si>
  <si>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</si>
  <si>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</si>
  <si>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</si>
  <si>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</si>
  <si>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</si>
  <si>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</si>
  <si>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</si>
  <si>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</si>
  <si>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</si>
  <si>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</si>
  <si>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</si>
  <si>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</si>
  <si>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</si>
  <si>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</si>
  <si>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</si>
  <si>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</si>
  <si>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</si>
  <si>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</si>
  <si>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</si>
  <si>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</si>
  <si>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</si>
  <si>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</si>
  <si>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</si>
  <si>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</si>
  <si>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</si>
  <si>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</si>
  <si>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</si>
  <si>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</si>
  <si>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</si>
  <si>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</si>
  <si>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</si>
  <si>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</si>
  <si>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</si>
  <si>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</si>
  <si>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</si>
  <si>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</si>
  <si>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</si>
  <si>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</si>
  <si>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</si>
  <si>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</si>
  <si>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</si>
  <si>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</si>
  <si>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</si>
  <si>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</si>
  <si>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</si>
  <si>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</si>
  <si>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</si>
  <si>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</si>
  <si>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</si>
  <si>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</si>
  <si>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</si>
  <si>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</si>
  <si>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</si>
  <si>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</si>
  <si>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</si>
  <si>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</si>
  <si>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</si>
  <si>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</si>
  <si>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</si>
  <si>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</si>
  <si>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</si>
  <si>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</si>
  <si>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</si>
  <si>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</si>
  <si>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</si>
  <si>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</si>
  <si>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</si>
  <si>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</si>
  <si>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</si>
  <si>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</si>
  <si>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</si>
  <si>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</si>
  <si>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</si>
  <si>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</si>
  <si>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</si>
  <si>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</si>
  <si>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</si>
  <si>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</si>
  <si>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</si>
  <si>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</si>
  <si>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</si>
  <si>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</si>
  <si>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</si>
  <si>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</si>
  <si>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</si>
  <si>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</si>
  <si>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</si>
  <si>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</si>
  <si>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</si>
  <si>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</si>
  <si>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</si>
  <si>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</si>
  <si>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</si>
  <si>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</si>
  <si>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</si>
  <si>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</si>
  <si>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</si>
  <si>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</si>
  <si>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</si>
  <si>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</si>
  <si>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</si>
  <si>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</si>
  <si>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</si>
  <si>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</si>
  <si>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</si>
  <si>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</si>
  <si>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</si>
  <si>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</si>
  <si>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</si>
  <si>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</si>
  <si>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</si>
  <si>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</si>
  <si>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</si>
  <si>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</si>
  <si>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</si>
  <si>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</si>
  <si>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</si>
  <si>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</si>
  <si>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</si>
  <si>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</si>
  <si>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</si>
  <si>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</si>
  <si>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</si>
  <si>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</si>
  <si>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</si>
  <si>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</si>
  <si>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</si>
  <si>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</si>
  <si>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</si>
  <si>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</si>
  <si>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</si>
  <si>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</si>
  <si>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</si>
  <si>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</si>
  <si>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</si>
  <si>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</si>
  <si>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</si>
  <si>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</si>
  <si>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</si>
  <si>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</si>
  <si>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</si>
  <si>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</si>
  <si>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</si>
  <si>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</si>
  <si>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</si>
  <si>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</si>
  <si>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</si>
  <si>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</si>
  <si>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</si>
  <si>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</si>
  <si>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</si>
  <si>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</si>
  <si>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</si>
  <si>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</si>
  <si>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</si>
  <si>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</si>
  <si>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</si>
  <si>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</si>
  <si>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</si>
  <si>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</si>
  <si>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</si>
  <si>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</si>
  <si>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</si>
  <si>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</si>
  <si>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</si>
  <si>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</si>
  <si>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</si>
  <si>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</si>
  <si>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</si>
  <si>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</si>
  <si>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</si>
  <si>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</si>
  <si>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</si>
  <si>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</si>
  <si>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</si>
  <si>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</si>
  <si>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</si>
  <si>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</si>
  <si>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</si>
  <si>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</si>
  <si>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</si>
  <si>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</si>
  <si>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</si>
  <si>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</si>
  <si>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</si>
  <si>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</si>
  <si>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</si>
  <si>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</si>
  <si>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</si>
  <si>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</si>
  <si>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</si>
  <si>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</si>
  <si>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</si>
  <si>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</si>
  <si>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</si>
  <si>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</si>
  <si>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</si>
  <si>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</si>
  <si>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</si>
  <si>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</si>
  <si>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</si>
  <si>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</si>
  <si>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</si>
  <si>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</si>
  <si>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</si>
  <si>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</si>
  <si>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</si>
  <si>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</si>
  <si>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</si>
  <si>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</si>
  <si>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</si>
  <si>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</si>
  <si>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</si>
  <si>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</si>
  <si>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</si>
  <si>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</si>
  <si>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</si>
  <si>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</si>
  <si>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</si>
  <si>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</si>
  <si>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</si>
  <si>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</si>
  <si>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</si>
  <si>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</si>
  <si>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</si>
  <si>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</si>
  <si>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</si>
  <si>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</si>
  <si>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</si>
  <si>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</si>
  <si>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</si>
  <si>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</si>
  <si>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</si>
  <si>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</si>
  <si>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</si>
  <si>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</si>
  <si>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</si>
  <si>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</si>
  <si>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</si>
  <si>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</si>
  <si>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</si>
  <si>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</si>
  <si>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</si>
  <si>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</si>
  <si>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</si>
  <si>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</si>
  <si>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</si>
  <si>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</si>
  <si>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</si>
  <si>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</si>
  <si>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</si>
  <si>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</si>
  <si>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</si>
  <si>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</si>
  <si>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</si>
  <si>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</si>
  <si>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</si>
  <si>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</si>
  <si>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</si>
  <si>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</si>
  <si>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</si>
  <si>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</si>
  <si>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</si>
  <si>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</si>
  <si>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</si>
  <si>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</si>
  <si>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</si>
  <si>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</si>
  <si>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</si>
  <si>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</si>
  <si>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</si>
  <si>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</si>
  <si>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</si>
  <si>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</si>
  <si>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</si>
  <si>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</si>
  <si>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</si>
  <si>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</si>
  <si>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</si>
  <si>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</si>
  <si>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</si>
  <si>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</si>
  <si>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</si>
  <si>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</si>
  <si>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</si>
  <si>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</si>
  <si>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</si>
  <si>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</si>
  <si>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</si>
  <si>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</si>
  <si>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</si>
  <si>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</si>
  <si>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</si>
  <si>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</si>
  <si>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</si>
  <si>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</si>
  <si>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</si>
  <si>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</si>
  <si>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</si>
  <si>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</si>
  <si>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</si>
  <si>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</si>
  <si>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</si>
  <si>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</si>
  <si>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</si>
  <si>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</si>
  <si>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</si>
  <si>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</si>
  <si>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</si>
  <si>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</si>
  <si>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</si>
  <si>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</si>
  <si>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</si>
  <si>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</si>
  <si>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</si>
  <si>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</si>
  <si>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</si>
  <si>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</si>
  <si>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</si>
  <si>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</si>
  <si>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</si>
  <si>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</si>
  <si>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</si>
  <si>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</si>
  <si>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</si>
  <si>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</si>
  <si>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</si>
  <si>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</si>
  <si>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</si>
  <si>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</si>
  <si>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</si>
  <si>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</si>
  <si>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</si>
  <si>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</si>
  <si>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</si>
  <si>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</si>
  <si>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</si>
  <si>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</si>
  <si>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</si>
  <si>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</si>
  <si>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</si>
  <si>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</si>
  <si>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</si>
  <si>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</si>
  <si>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</si>
  <si>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</si>
  <si>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</si>
  <si>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</si>
  <si>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</si>
  <si>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</si>
  <si>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</si>
  <si>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</si>
  <si>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</si>
  <si>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</si>
  <si>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</si>
  <si>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</si>
  <si>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</si>
  <si>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</si>
  <si>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</si>
  <si>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</si>
  <si>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</si>
  <si>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</si>
  <si>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</si>
  <si>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</si>
  <si>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</si>
  <si>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</si>
  <si>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</si>
  <si>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</si>
  <si>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</si>
  <si>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</si>
  <si>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</si>
  <si>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</si>
  <si>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</si>
  <si>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</si>
  <si>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</si>
  <si>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</si>
  <si>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</si>
  <si>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</si>
  <si>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</si>
  <si>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</si>
  <si>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</si>
  <si>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</si>
  <si>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</si>
  <si>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</si>
  <si>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</si>
  <si>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</si>
  <si>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</si>
  <si>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</si>
  <si>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</si>
  <si>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</si>
  <si>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</si>
  <si>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</si>
  <si>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</si>
  <si>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</si>
  <si>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</si>
  <si>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</si>
  <si>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</si>
  <si>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</si>
  <si>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</si>
  <si>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</si>
  <si>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</si>
  <si>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</si>
  <si>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</si>
  <si>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</si>
  <si>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</si>
  <si>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</si>
  <si>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</si>
  <si>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</si>
  <si>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</si>
  <si>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</si>
  <si>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</si>
  <si>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</si>
  <si>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</si>
  <si>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</si>
  <si>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</si>
  <si>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</si>
  <si>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</si>
  <si>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</si>
  <si>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</si>
  <si>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</si>
  <si>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</si>
  <si>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</si>
  <si>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</si>
  <si>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</si>
  <si>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</si>
  <si>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</si>
  <si>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</si>
  <si>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</si>
  <si>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</si>
  <si>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</si>
  <si>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</si>
  <si>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</si>
  <si>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</si>
  <si>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</si>
  <si>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</si>
  <si>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</si>
  <si>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</si>
  <si>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</si>
  <si>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</si>
  <si>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</si>
  <si>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</si>
  <si>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</si>
  <si>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</si>
  <si>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</si>
  <si>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</si>
  <si>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</si>
  <si>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</si>
  <si>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</si>
  <si>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</si>
  <si>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</si>
  <si>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</si>
  <si>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</si>
  <si>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</si>
  <si>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</si>
  <si>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</si>
  <si>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</si>
  <si>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</si>
  <si>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</si>
  <si>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</si>
  <si>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</si>
  <si>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</si>
  <si>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</si>
  <si>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</si>
  <si>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</si>
  <si>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</si>
  <si>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</si>
  <si>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</si>
  <si>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</si>
  <si>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</si>
  <si>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</si>
  <si>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</si>
  <si>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</si>
  <si>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</si>
  <si>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</si>
  <si>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</si>
  <si>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</si>
  <si>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</si>
  <si>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</si>
  <si>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</si>
  <si>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</si>
  <si>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</si>
  <si>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</si>
  <si>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</si>
  <si>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</si>
  <si>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</si>
  <si>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</si>
  <si>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</si>
  <si>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</si>
  <si>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</si>
  <si>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</si>
  <si>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</si>
  <si>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</si>
  <si>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</si>
  <si>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</si>
  <si>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</si>
  <si>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</si>
  <si>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</si>
  <si>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</si>
  <si>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</si>
  <si>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</si>
  <si>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</si>
  <si>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</si>
  <si>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</si>
  <si>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</si>
  <si>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</si>
  <si>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</si>
  <si>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</si>
  <si>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</si>
  <si>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</si>
  <si>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</si>
  <si>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</si>
  <si>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</si>
  <si>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</si>
  <si>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</si>
  <si>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</si>
  <si>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</si>
  <si>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</si>
  <si>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</si>
  <si>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</si>
  <si>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</si>
  <si>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</si>
  <si>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</si>
  <si>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</si>
  <si>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</si>
  <si>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</si>
  <si>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</si>
  <si>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</si>
  <si>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</si>
  <si>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</si>
  <si>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</si>
  <si>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</si>
  <si>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</si>
  <si>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</si>
  <si>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</si>
  <si>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</si>
  <si>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</si>
  <si>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</si>
  <si>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</si>
  <si>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</si>
  <si>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</si>
  <si>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</si>
  <si>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</si>
  <si>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</si>
  <si>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</si>
  <si>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</si>
  <si>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</si>
  <si>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</si>
  <si>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</si>
  <si>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</si>
  <si>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</si>
  <si>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</si>
  <si>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</si>
  <si>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</si>
  <si>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</si>
  <si>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</si>
  <si>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</si>
  <si>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</si>
  <si>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</si>
  <si>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</si>
  <si>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</si>
  <si>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</si>
  <si>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</si>
  <si>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</si>
  <si>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</si>
  <si>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</si>
  <si>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</si>
  <si>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</si>
  <si>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</si>
  <si>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</si>
  <si>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</si>
  <si>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</si>
  <si>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</si>
  <si>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</si>
  <si>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</si>
  <si>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</si>
  <si>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</si>
  <si>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</si>
  <si>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</si>
  <si>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</si>
  <si>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</si>
  <si>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</si>
  <si>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</si>
  <si>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</si>
  <si>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</si>
  <si>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</si>
  <si>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</si>
  <si>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</si>
  <si>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</si>
  <si>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</si>
  <si>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</si>
  <si>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</si>
  <si>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</si>
  <si>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</si>
  <si>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</si>
  <si>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</si>
  <si>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</si>
  <si>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</si>
  <si>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</si>
  <si>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</si>
  <si>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</si>
  <si>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</si>
  <si>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</si>
  <si>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</si>
  <si>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</si>
  <si>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</si>
  <si>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</si>
  <si>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</si>
  <si>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</si>
  <si>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</si>
  <si>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</si>
  <si>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</si>
  <si>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</si>
  <si>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</si>
  <si>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</si>
  <si>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</si>
  <si>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</si>
  <si>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</si>
  <si>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</si>
  <si>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</si>
  <si>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</si>
  <si>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</si>
  <si>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</si>
  <si>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</si>
  <si>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</si>
  <si>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</si>
  <si>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</si>
  <si>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</si>
  <si>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</si>
  <si>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</si>
  <si>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</si>
  <si>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</si>
  <si>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</si>
  <si>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</si>
  <si>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</si>
  <si>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</si>
  <si>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</si>
  <si>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</si>
  <si>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</si>
  <si>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</si>
  <si>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</si>
  <si>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</si>
  <si>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</si>
  <si>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</si>
  <si>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</si>
  <si>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</si>
  <si>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</si>
  <si>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</si>
  <si>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</si>
  <si>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</si>
  <si>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</si>
  <si>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</si>
  <si>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</si>
  <si>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</si>
  <si>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</si>
  <si>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</si>
  <si>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</si>
  <si>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</si>
  <si>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</si>
  <si>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</si>
  <si>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</si>
  <si>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</si>
  <si>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</si>
  <si>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</si>
  <si>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</si>
  <si>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</si>
  <si>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</si>
  <si>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</si>
  <si>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</si>
  <si>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</si>
  <si>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</si>
  <si>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</si>
  <si>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</si>
  <si>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</si>
  <si>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</si>
  <si>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</si>
  <si>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</si>
  <si>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</si>
  <si>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</si>
  <si>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</si>
  <si>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</si>
  <si>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</si>
  <si>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</si>
  <si>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</si>
  <si>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</si>
  <si>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</si>
  <si>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</si>
  <si>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</si>
  <si>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</si>
  <si>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</si>
  <si>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</si>
  <si>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</si>
  <si>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</si>
  <si>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</si>
  <si>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</si>
  <si>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</si>
  <si>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</si>
  <si>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</si>
  <si>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</si>
  <si>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</si>
  <si>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</si>
  <si>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</si>
  <si>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</si>
  <si>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</si>
  <si>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</si>
  <si>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</si>
  <si>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</si>
  <si>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</si>
  <si>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</si>
  <si>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</si>
  <si>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</si>
  <si>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</si>
  <si>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</si>
  <si>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</si>
  <si>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</si>
  <si>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</si>
  <si>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</si>
  <si>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</si>
  <si>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</si>
  <si>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</si>
  <si>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</si>
  <si>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</si>
  <si>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</si>
  <si>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</si>
  <si>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</si>
  <si>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</si>
  <si>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</si>
  <si>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</si>
  <si>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</si>
  <si>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</si>
  <si>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</si>
  <si>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</si>
  <si>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</si>
  <si>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</si>
  <si>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</si>
  <si>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</si>
  <si>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</si>
  <si>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</si>
  <si>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</si>
  <si>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</si>
  <si>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</si>
  <si>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</si>
  <si>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</si>
  <si>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</si>
  <si>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</si>
  <si>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</si>
  <si>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</si>
  <si>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</si>
  <si>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</si>
  <si>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</si>
  <si>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</si>
  <si>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</si>
  <si>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</si>
  <si>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</si>
  <si>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</si>
  <si>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</si>
  <si>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</si>
  <si>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</si>
  <si>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</si>
  <si>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</si>
  <si>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</si>
  <si>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</si>
  <si>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</si>
  <si>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</si>
  <si>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</si>
  <si>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</si>
  <si>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</si>
  <si>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</si>
  <si>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</si>
  <si>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</si>
  <si>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</si>
  <si>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</si>
  <si>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</si>
  <si>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</si>
  <si>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</si>
  <si>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</si>
  <si>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</si>
  <si>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</si>
  <si>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</si>
  <si>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</si>
  <si>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</si>
  <si>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</si>
  <si>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</si>
  <si>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</si>
  <si>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</si>
  <si>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</si>
  <si>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</si>
  <si>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</si>
  <si>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</si>
  <si>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</si>
  <si>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</si>
  <si>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</si>
  <si>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</si>
  <si>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</si>
  <si>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</si>
  <si>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</si>
  <si>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</si>
  <si>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</si>
  <si>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</si>
  <si>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</si>
  <si>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</si>
  <si>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</si>
  <si>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</si>
  <si>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</si>
  <si>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</si>
  <si>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</si>
  <si>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</si>
  <si>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</si>
  <si>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</si>
  <si>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</si>
  <si>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</si>
  <si>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</si>
  <si>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</si>
  <si>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</si>
  <si>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</si>
  <si>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</si>
  <si>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</si>
  <si>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</si>
  <si>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</si>
  <si>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</si>
  <si>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</si>
  <si>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</si>
  <si>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</si>
  <si>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</si>
  <si>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</si>
  <si>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</si>
  <si>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</si>
  <si>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</si>
  <si>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</si>
  <si>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</si>
  <si>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</si>
  <si>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</si>
  <si>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</si>
  <si>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</si>
  <si>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</si>
  <si>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</si>
  <si>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</si>
  <si>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</si>
  <si>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</si>
  <si>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</si>
  <si>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</si>
  <si>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</si>
  <si>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</si>
  <si>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</si>
  <si>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</si>
  <si>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</si>
  <si>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</si>
  <si>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</si>
  <si>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</si>
  <si>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</si>
  <si>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</si>
  <si>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</si>
  <si>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</si>
  <si>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</si>
  <si>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</si>
  <si>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</si>
  <si>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</si>
  <si>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</si>
  <si>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</si>
  <si>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</si>
  <si>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</si>
  <si>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</si>
  <si>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</si>
  <si>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</si>
  <si>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</si>
  <si>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</si>
  <si>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</si>
  <si>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</si>
  <si>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</si>
  <si>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</si>
  <si>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</si>
  <si>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</si>
  <si>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</si>
  <si>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</si>
  <si>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</si>
  <si>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</si>
  <si>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</si>
  <si>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</si>
  <si>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</si>
  <si>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</si>
  <si>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</si>
  <si>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</si>
  <si>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</si>
  <si>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</si>
  <si>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</si>
  <si>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</si>
  <si>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</si>
  <si>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</si>
  <si>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</si>
  <si>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</si>
  <si>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</si>
  <si>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</si>
  <si>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</si>
  <si>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</si>
  <si>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</si>
  <si>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</si>
  <si>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</si>
  <si>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</si>
  <si>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</si>
  <si>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</si>
  <si>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</si>
  <si>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</si>
  <si>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</si>
  <si>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</si>
  <si>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</si>
  <si>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</si>
  <si>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</si>
  <si>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</si>
  <si>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</si>
  <si>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</si>
  <si>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</si>
  <si>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</si>
  <si>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</si>
  <si>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</si>
  <si>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</si>
  <si>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</si>
  <si>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</si>
  <si>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</si>
  <si>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</si>
  <si>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</si>
  <si>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</si>
  <si>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</si>
  <si>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</si>
  <si>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</si>
  <si>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</si>
  <si>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</si>
  <si>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</si>
  <si>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</si>
  <si>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</si>
  <si>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</si>
  <si>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</si>
  <si>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</si>
  <si>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</si>
  <si>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</si>
  <si>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</si>
  <si>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</si>
  <si>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</si>
  <si>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</si>
  <si>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</si>
  <si>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</si>
  <si>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</si>
  <si>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</si>
  <si>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</si>
  <si>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</si>
  <si>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</si>
  <si>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</si>
  <si>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</si>
  <si>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</si>
  <si>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</si>
  <si>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</si>
  <si>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</si>
  <si>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</si>
  <si>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</si>
  <si>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</si>
  <si>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</si>
  <si>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</si>
  <si>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</si>
  <si>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</si>
  <si>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</si>
  <si>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</si>
  <si>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</si>
  <si>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</si>
  <si>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</si>
  <si>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</si>
  <si>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</si>
  <si>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</si>
  <si>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</si>
  <si>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</si>
  <si>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</si>
  <si>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</si>
  <si>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</si>
  <si>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</si>
  <si>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</si>
  <si>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</si>
  <si>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</si>
  <si>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</si>
  <si>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</si>
  <si>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</si>
  <si>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</si>
  <si>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</si>
  <si>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</si>
  <si>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</si>
  <si>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</si>
  <si>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</si>
  <si>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</si>
  <si>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</si>
  <si>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</si>
  <si>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</si>
  <si>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</si>
  <si>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</si>
  <si>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</si>
  <si>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</si>
  <si>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</si>
  <si>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</si>
  <si>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</si>
  <si>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</si>
  <si>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</si>
  <si>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</si>
  <si>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</si>
  <si>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</si>
  <si>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</si>
  <si>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</si>
  <si>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</si>
  <si>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</si>
  <si>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</si>
  <si>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</si>
  <si>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</si>
  <si>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</si>
  <si>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</si>
  <si>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</si>
  <si>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</si>
  <si>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</si>
  <si>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</si>
  <si>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</si>
  <si>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</si>
  <si>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</si>
  <si>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</si>
  <si>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</si>
  <si>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</si>
  <si>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</si>
  <si>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</si>
  <si>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</si>
  <si>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</si>
  <si>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</si>
  <si>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</si>
  <si>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</si>
  <si>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</si>
  <si>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</si>
  <si>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</si>
  <si>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</si>
  <si>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</si>
  <si>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</si>
  <si>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</si>
  <si>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</si>
  <si>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</si>
  <si>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</si>
  <si>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</si>
  <si>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</si>
  <si>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</si>
  <si>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</si>
  <si>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</si>
  <si>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</si>
  <si>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</si>
  <si>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</si>
  <si>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</si>
  <si>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</si>
  <si>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</si>
  <si>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</si>
  <si>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</si>
  <si>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</si>
  <si>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</si>
  <si>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</si>
  <si>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</si>
  <si>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</si>
  <si>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</si>
  <si>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</si>
  <si>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</si>
  <si>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</si>
  <si>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</si>
  <si>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</si>
  <si>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</si>
  <si>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</si>
  <si>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</si>
  <si>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</si>
  <si>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</si>
  <si>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</si>
  <si>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</si>
  <si>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</si>
  <si>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</si>
  <si>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</si>
  <si>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</si>
  <si>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</si>
  <si>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</si>
  <si>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</si>
  <si>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</si>
  <si>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</si>
  <si>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</si>
  <si>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</si>
  <si>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</si>
  <si>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</si>
  <si>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</si>
  <si>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</si>
  <si>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</si>
  <si>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</si>
  <si>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</si>
  <si>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</si>
  <si>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</si>
  <si>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</si>
  <si>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</si>
  <si>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</si>
  <si>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</si>
  <si>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</si>
  <si>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</si>
  <si>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</si>
  <si>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</si>
  <si>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</si>
  <si>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</si>
  <si>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</si>
  <si>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</si>
  <si>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</si>
  <si>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</si>
  <si>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</si>
  <si>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</si>
  <si>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</si>
  <si>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</si>
  <si>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</si>
  <si>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</si>
  <si>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</si>
  <si>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</si>
  <si>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</si>
  <si>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</si>
  <si>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</si>
  <si>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</si>
  <si>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</si>
  <si>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</si>
  <si>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</si>
  <si>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</si>
  <si>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</si>
  <si>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</si>
  <si>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</si>
  <si>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</si>
  <si>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</si>
  <si>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</si>
  <si>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</si>
  <si>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</si>
  <si>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</si>
  <si>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</si>
  <si>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</si>
  <si>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</si>
  <si>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</si>
  <si>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</si>
  <si>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</si>
  <si>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</si>
  <si>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</si>
  <si>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</si>
  <si>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</si>
  <si>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</si>
  <si>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</si>
  <si>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</si>
  <si>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</si>
  <si>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</si>
  <si>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</si>
  <si>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</si>
  <si>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</si>
  <si>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</si>
  <si>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</si>
  <si>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</si>
  <si>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</si>
  <si>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</si>
  <si>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</si>
  <si>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</si>
  <si>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</si>
  <si>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</si>
  <si>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</si>
  <si>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</si>
  <si>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</si>
  <si>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</si>
  <si>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</si>
  <si>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</si>
  <si>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</si>
  <si>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</si>
  <si>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</si>
  <si>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</si>
  <si>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</si>
  <si>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</si>
  <si>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</si>
  <si>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</si>
  <si>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</si>
  <si>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</si>
  <si>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</si>
  <si>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</si>
  <si>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</si>
  <si>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</si>
  <si>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</si>
  <si>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</si>
  <si>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</si>
  <si>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</si>
  <si>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</si>
  <si>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</si>
  <si>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</si>
  <si>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</si>
  <si>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</si>
  <si>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</si>
  <si>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</si>
  <si>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</si>
  <si>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</si>
  <si>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</si>
  <si>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</si>
  <si>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</si>
  <si>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</si>
  <si>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</si>
  <si>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</si>
  <si>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</si>
  <si>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</si>
  <si>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</si>
  <si>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</si>
  <si>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</si>
  <si>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</si>
  <si>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</si>
  <si>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</si>
  <si>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</si>
  <si>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</si>
  <si>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</si>
  <si>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</si>
  <si>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</si>
  <si>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</si>
  <si>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</si>
  <si>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</si>
  <si>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</si>
  <si>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</si>
  <si>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</si>
  <si>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</si>
  <si>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</si>
  <si>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</si>
  <si>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</si>
  <si>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</si>
  <si>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</si>
  <si>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</si>
  <si>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</si>
  <si>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</si>
  <si>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</si>
  <si>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</si>
  <si>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</si>
  <si>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</si>
  <si>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</si>
  <si>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</si>
  <si>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</si>
  <si>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</si>
  <si>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</si>
  <si>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</si>
  <si>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</si>
  <si>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</si>
  <si>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</si>
  <si>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</si>
  <si>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</si>
  <si>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</si>
  <si>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</si>
  <si>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</si>
  <si>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</si>
  <si>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</si>
  <si>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</si>
  <si>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</si>
  <si>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</si>
  <si>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</si>
  <si>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</si>
  <si>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</si>
  <si>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</si>
  <si>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</si>
  <si>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</si>
  <si>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</si>
  <si>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</si>
  <si>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</si>
  <si>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</si>
  <si>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</si>
  <si>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</si>
  <si>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</si>
  <si>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</si>
  <si>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</si>
  <si>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</si>
  <si>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</si>
  <si>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</si>
  <si>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</si>
  <si>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</si>
  <si>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</si>
  <si>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</si>
  <si>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</si>
  <si>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</si>
  <si>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</si>
  <si>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</si>
  <si>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</si>
  <si>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</si>
  <si>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</si>
  <si>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</si>
  <si>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</si>
  <si>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</si>
  <si>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</si>
  <si>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</si>
  <si>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</si>
  <si>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</si>
  <si>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</si>
  <si>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</si>
  <si>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</si>
  <si>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</si>
  <si>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</si>
  <si>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</si>
  <si>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</si>
  <si>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</si>
  <si>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</si>
  <si>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</si>
  <si>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</si>
  <si>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</si>
  <si>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</si>
  <si>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</si>
  <si>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</si>
  <si>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</si>
  <si>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</si>
  <si>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</si>
  <si>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</si>
  <si>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</si>
  <si>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</si>
  <si>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</si>
  <si>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</si>
  <si>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</si>
  <si>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</si>
  <si>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</si>
  <si>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</si>
  <si>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</si>
  <si>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</si>
  <si>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</si>
  <si>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</si>
  <si>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</si>
  <si>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</si>
  <si>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</si>
  <si>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</si>
  <si>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</si>
  <si>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</si>
  <si>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</si>
  <si>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</si>
  <si>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</si>
  <si>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</si>
  <si>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</si>
  <si>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</si>
  <si>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</si>
  <si>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</si>
  <si>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</si>
  <si>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</si>
  <si>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</si>
  <si>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</si>
  <si>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</si>
  <si>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</si>
  <si>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</si>
  <si>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</si>
  <si>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</si>
  <si>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</si>
  <si>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</si>
  <si>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</si>
  <si>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</si>
  <si>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</si>
  <si>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</si>
  <si>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</si>
  <si>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</si>
  <si>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</si>
  <si>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</si>
  <si>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</si>
  <si>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</si>
  <si>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</si>
  <si>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</si>
  <si>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</si>
  <si>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</si>
  <si>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</si>
  <si>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</si>
  <si>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</si>
  <si>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</si>
  <si>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</si>
  <si>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</si>
  <si>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</si>
  <si>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</si>
  <si>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</si>
  <si>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</si>
  <si>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</si>
  <si>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</si>
  <si>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</si>
  <si>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</si>
  <si>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</si>
  <si>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</si>
  <si>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</si>
  <si>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</si>
  <si>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</si>
  <si>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</si>
  <si>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</si>
  <si>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</si>
  <si>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</si>
  <si>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</si>
  <si>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</si>
  <si>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</si>
  <si>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</si>
  <si>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</si>
  <si>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</si>
  <si>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</si>
  <si>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</si>
  <si>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</si>
  <si>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</si>
  <si>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</si>
  <si>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</si>
  <si>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</si>
  <si>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</si>
  <si>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</si>
  <si>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</si>
  <si>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</si>
  <si>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</si>
  <si>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</si>
  <si>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</si>
  <si>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</si>
  <si>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</si>
  <si>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</si>
  <si>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</si>
  <si>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</si>
  <si>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</si>
  <si>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</si>
  <si>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</si>
  <si>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</si>
  <si>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</si>
  <si>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</si>
  <si>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</si>
  <si>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</si>
  <si>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</si>
  <si>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</si>
  <si>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</si>
  <si>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</si>
  <si>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</si>
  <si>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</si>
  <si>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</si>
  <si>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</si>
  <si>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</si>
  <si>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</si>
  <si>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</si>
  <si>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</si>
  <si>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</si>
  <si>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</si>
  <si>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</si>
  <si>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</si>
  <si>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</si>
  <si>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</si>
  <si>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</si>
  <si>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</si>
  <si>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</si>
  <si>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</si>
  <si>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</si>
  <si>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</si>
  <si>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</si>
  <si>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</si>
  <si>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</si>
  <si>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</si>
  <si>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</si>
  <si>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</si>
  <si>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</si>
  <si>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</si>
  <si>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</si>
  <si>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</si>
  <si>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</si>
  <si>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</si>
  <si>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</si>
  <si>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</si>
  <si>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</si>
  <si>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</si>
  <si>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</si>
  <si>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</si>
  <si>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</si>
  <si>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</si>
  <si>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</si>
  <si>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</si>
  <si>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</si>
  <si>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</si>
  <si>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</si>
  <si>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</si>
  <si>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</si>
  <si>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</si>
  <si>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</si>
  <si>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</si>
  <si>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</si>
  <si>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</si>
  <si>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</si>
  <si>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</si>
  <si>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</si>
  <si>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</si>
  <si>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</si>
  <si>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</si>
  <si>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</si>
  <si>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</si>
  <si>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</si>
  <si>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</si>
  <si>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</si>
  <si>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</si>
  <si>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</si>
  <si>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</si>
  <si>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</si>
  <si>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</si>
  <si>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</si>
  <si>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</si>
  <si>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</si>
  <si>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</si>
  <si>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</si>
  <si>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</si>
  <si>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</si>
  <si>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</si>
  <si>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</si>
  <si>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</si>
  <si>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</si>
  <si>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</si>
  <si>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</si>
  <si>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</si>
  <si>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</si>
  <si>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</si>
  <si>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</si>
  <si>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</si>
  <si>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</si>
  <si>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</si>
  <si>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</si>
  <si>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</si>
  <si>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</si>
  <si>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</si>
  <si>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</si>
  <si>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</si>
  <si>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</si>
  <si>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</si>
  <si>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</si>
  <si>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</si>
  <si>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</si>
  <si>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</si>
  <si>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</si>
  <si>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</si>
  <si>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</si>
  <si>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</si>
  <si>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</si>
  <si>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</si>
  <si>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</si>
  <si>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</si>
  <si>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</si>
  <si>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</si>
  <si>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</si>
  <si>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</si>
  <si>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</si>
  <si>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</si>
  <si>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</si>
  <si>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</si>
  <si>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</si>
  <si>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</si>
  <si>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</si>
  <si>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</si>
  <si>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</si>
  <si>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</si>
  <si>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</si>
  <si>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</si>
  <si>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</si>
  <si>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</si>
  <si>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</si>
  <si>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</si>
  <si>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</si>
  <si>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</si>
  <si>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</si>
  <si>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</si>
  <si>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</si>
  <si>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</si>
  <si>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</si>
  <si>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</si>
  <si>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</si>
  <si>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</si>
  <si>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</si>
  <si>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</si>
  <si>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</si>
  <si>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</si>
  <si>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</si>
  <si>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</si>
  <si>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</si>
  <si>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</si>
  <si>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</si>
  <si>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</si>
  <si>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</si>
  <si>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</si>
  <si>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</si>
  <si>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</si>
  <si>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</si>
  <si>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</si>
  <si>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</si>
  <si>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</si>
  <si>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</si>
  <si>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</si>
  <si>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</si>
  <si>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</si>
  <si>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</si>
  <si>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</si>
  <si>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</si>
  <si>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</si>
  <si>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</si>
  <si>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</si>
  <si>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</si>
  <si>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</si>
  <si>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</si>
  <si>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</si>
  <si>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</si>
  <si>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</si>
  <si>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</si>
  <si>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</si>
  <si>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</si>
  <si>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</si>
  <si>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</si>
  <si>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</si>
  <si>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</si>
  <si>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</si>
  <si>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</si>
  <si>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</si>
  <si>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</si>
  <si>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</si>
  <si>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</si>
  <si>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</si>
  <si>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</si>
  <si>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</si>
  <si>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</si>
  <si>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</si>
  <si>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</si>
  <si>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</si>
  <si>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</si>
  <si>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</si>
  <si>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</si>
  <si>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</si>
  <si>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</si>
  <si>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</si>
  <si>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</si>
  <si>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</si>
  <si>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</si>
  <si>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</si>
  <si>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</si>
  <si>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</si>
  <si>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</si>
  <si>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</si>
  <si>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</si>
  <si>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</si>
  <si>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</si>
  <si>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</si>
  <si>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</si>
  <si>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</si>
  <si>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</si>
  <si>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</si>
  <si>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</si>
  <si>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</si>
  <si>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</si>
  <si>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</si>
  <si>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</si>
  <si>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</si>
  <si>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</si>
  <si>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</si>
  <si>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</si>
  <si>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</si>
  <si>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</si>
  <si>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</si>
  <si>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</si>
  <si>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</si>
  <si>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</si>
  <si>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</si>
  <si>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</si>
  <si>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</si>
  <si>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</si>
  <si>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</si>
  <si>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</si>
  <si>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</si>
  <si>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</si>
  <si>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</si>
  <si>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</si>
  <si>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</si>
  <si>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</si>
  <si>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</si>
  <si>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</si>
  <si>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</si>
  <si>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</si>
  <si>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</si>
  <si>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</si>
  <si>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</si>
  <si>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</si>
  <si>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</si>
  <si>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</si>
  <si>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</si>
  <si>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</si>
  <si>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</si>
  <si>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</si>
  <si>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</si>
  <si>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</si>
  <si>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</si>
  <si>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</si>
  <si>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</si>
  <si>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</si>
  <si>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</si>
  <si>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</si>
  <si>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</si>
  <si>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</si>
  <si>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</si>
  <si>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</si>
  <si>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</si>
  <si>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</si>
  <si>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</si>
  <si>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</si>
  <si>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</si>
  <si>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</si>
  <si>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</si>
  <si>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</si>
  <si>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</si>
  <si>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</si>
  <si>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</si>
  <si>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</si>
  <si>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</si>
  <si>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</si>
  <si>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</si>
  <si>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</si>
  <si>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</si>
  <si>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</si>
  <si>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</si>
  <si>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</si>
  <si>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</si>
  <si>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</si>
  <si>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</si>
  <si>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</si>
  <si>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</si>
  <si>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</si>
  <si>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</si>
  <si>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</si>
  <si>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</si>
  <si>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</si>
  <si>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</si>
  <si>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</si>
  <si>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</si>
  <si>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</si>
  <si>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</si>
  <si>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</si>
  <si>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</si>
  <si>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</si>
  <si>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</si>
  <si>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</si>
  <si>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</si>
  <si>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</si>
  <si>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</si>
  <si>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</si>
  <si>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</si>
  <si>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</si>
  <si>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</si>
  <si>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</si>
  <si>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</si>
  <si>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</si>
  <si>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</si>
  <si>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</si>
  <si>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</si>
  <si>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</si>
  <si>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</si>
  <si>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</si>
  <si>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</si>
  <si>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</si>
  <si>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</si>
  <si>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</si>
  <si>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</si>
  <si>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</si>
  <si>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</si>
  <si>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</si>
  <si>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</si>
  <si>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</si>
  <si>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</si>
  <si>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</si>
  <si>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</si>
  <si>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</si>
  <si>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</si>
  <si>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</si>
  <si>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</si>
  <si>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</si>
  <si>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</si>
  <si>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</si>
  <si>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</si>
  <si>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</si>
  <si>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</si>
  <si>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</si>
  <si>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</si>
  <si>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</si>
  <si>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</si>
  <si>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</si>
  <si>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</si>
  <si>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</si>
  <si>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</si>
  <si>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</si>
  <si>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</si>
  <si>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</si>
  <si>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</si>
  <si>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</si>
  <si>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</si>
  <si>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</si>
  <si>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</si>
  <si>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</si>
  <si>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</si>
  <si>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</si>
  <si>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</si>
  <si>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</si>
  <si>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</si>
  <si>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</si>
  <si>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</si>
  <si>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</si>
  <si>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</si>
  <si>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</si>
  <si>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</si>
  <si>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</si>
  <si>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</si>
  <si>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</si>
  <si>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</si>
  <si>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</si>
  <si>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</si>
  <si>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</si>
  <si>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</si>
  <si>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</si>
  <si>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</si>
  <si>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</si>
  <si>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</si>
  <si>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</si>
  <si>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</si>
  <si>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</si>
  <si>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</si>
  <si>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</si>
  <si>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</si>
  <si>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</si>
  <si>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</si>
  <si>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</si>
  <si>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</si>
  <si>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</si>
  <si>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</si>
  <si>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</si>
  <si>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</si>
  <si>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</si>
  <si>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</si>
  <si>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</si>
  <si>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</si>
  <si>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</si>
  <si>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</si>
  <si>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</si>
  <si>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</si>
  <si>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</si>
  <si>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</si>
  <si>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</si>
  <si>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</si>
  <si>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</si>
  <si>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</si>
  <si>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</si>
  <si>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</si>
  <si>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</si>
  <si>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</si>
  <si>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</si>
  <si>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</si>
  <si>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</si>
  <si>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</si>
  <si>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</si>
  <si>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</si>
  <si>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</si>
  <si>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</si>
  <si>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</si>
  <si>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</si>
  <si>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</si>
  <si>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</si>
  <si>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</si>
  <si>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</si>
  <si>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</si>
  <si>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</si>
  <si>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</si>
  <si>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</si>
  <si>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</si>
  <si>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</si>
  <si>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</si>
  <si>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</si>
  <si>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</si>
  <si>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</si>
  <si>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</si>
  <si>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</si>
  <si>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</si>
  <si>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</si>
  <si>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</si>
  <si>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</si>
  <si>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</si>
  <si>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</si>
  <si>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</si>
  <si>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</si>
  <si>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</si>
  <si>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</si>
  <si>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</si>
  <si>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</si>
  <si>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</si>
  <si>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</si>
  <si>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</si>
  <si>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</si>
  <si>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</si>
  <si>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</si>
  <si>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</si>
  <si>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</si>
  <si>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</si>
  <si>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</si>
  <si>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</si>
  <si>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</si>
  <si>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</si>
  <si>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</si>
  <si>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</si>
  <si>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</si>
  <si>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</si>
  <si>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</si>
  <si>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</si>
  <si>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</si>
  <si>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</si>
  <si>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</si>
  <si>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</si>
  <si>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</si>
  <si>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</si>
  <si>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</si>
  <si>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</si>
  <si>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</si>
  <si>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</si>
  <si>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</si>
  <si>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</si>
  <si>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</si>
  <si>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</si>
  <si>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</si>
  <si>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</si>
  <si>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</si>
  <si>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</si>
  <si>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</si>
  <si>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</si>
  <si>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</si>
  <si>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</si>
  <si>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</si>
  <si>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</si>
  <si>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</si>
  <si>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</si>
  <si>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</si>
  <si>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</si>
  <si>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</si>
  <si>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</si>
  <si>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</si>
  <si>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</si>
  <si>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</si>
  <si>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</si>
  <si>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</si>
  <si>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</si>
  <si>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</si>
  <si>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</si>
  <si>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</si>
  <si>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</si>
  <si>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</si>
  <si>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</si>
  <si>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</si>
  <si>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</si>
  <si>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</si>
  <si>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</si>
  <si>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</si>
  <si>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</si>
  <si>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</si>
  <si>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</si>
  <si>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</si>
  <si>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</si>
  <si>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</si>
  <si>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</si>
  <si>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</si>
  <si>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</si>
  <si>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</si>
  <si>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</si>
  <si>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</si>
  <si>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</si>
  <si>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</si>
  <si>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</si>
  <si>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</si>
  <si>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</si>
  <si>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</si>
  <si>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</si>
  <si>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</si>
  <si>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</si>
  <si>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</si>
  <si>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</si>
  <si>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</si>
  <si>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</si>
  <si>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</si>
  <si>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</si>
  <si>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</si>
  <si>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</si>
  <si>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</si>
  <si>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</si>
  <si>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</si>
  <si>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</si>
  <si>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</si>
  <si>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</si>
  <si>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</si>
  <si>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</si>
  <si>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</si>
  <si>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</si>
  <si>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</si>
  <si>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</si>
  <si>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</si>
  <si>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</si>
  <si>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</si>
  <si>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</si>
  <si>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</si>
  <si>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</si>
  <si>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</si>
  <si>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</si>
  <si>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</si>
  <si>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</si>
  <si>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</si>
  <si>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</si>
  <si>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</si>
  <si>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</si>
  <si>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</si>
  <si>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</si>
  <si>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</si>
  <si>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</si>
  <si>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</si>
  <si>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</si>
  <si>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</si>
  <si>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</si>
  <si>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</si>
  <si>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</si>
  <si>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</si>
  <si>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</si>
  <si>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</si>
  <si>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</si>
  <si>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</si>
  <si>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</si>
  <si>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</si>
  <si>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</si>
  <si>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</si>
  <si>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</si>
  <si>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</si>
  <si>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</si>
  <si>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</si>
  <si>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</si>
  <si>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</si>
  <si>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</si>
  <si>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</si>
  <si>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</si>
  <si>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</si>
  <si>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</si>
  <si>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</si>
  <si>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</si>
  <si>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</si>
  <si>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</si>
  <si>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</si>
  <si>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</si>
  <si>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</si>
  <si>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</si>
  <si>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</si>
  <si>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</si>
  <si>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</si>
  <si>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</si>
  <si>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</si>
  <si>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</si>
  <si>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</si>
  <si>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</si>
  <si>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</si>
  <si>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</si>
  <si>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</si>
  <si>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</si>
  <si>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</si>
  <si>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</si>
  <si>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</si>
  <si>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</si>
  <si>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</si>
  <si>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</si>
  <si>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</si>
  <si>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</si>
  <si>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</si>
  <si>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</si>
  <si>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</si>
  <si>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</si>
  <si>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</si>
  <si>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</si>
  <si>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</si>
  <si>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</si>
  <si>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</si>
  <si>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</si>
  <si>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</si>
  <si>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</si>
  <si>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</si>
  <si>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</si>
  <si>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</si>
  <si>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</si>
  <si>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</si>
  <si>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</si>
  <si>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</si>
  <si>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</si>
  <si>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</si>
  <si>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</si>
  <si>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</si>
  <si>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</si>
  <si>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</si>
  <si>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</si>
  <si>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</si>
  <si>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</si>
  <si>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</si>
  <si>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</si>
  <si>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</si>
  <si>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</si>
  <si>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</si>
  <si>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</si>
  <si>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</si>
  <si>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</si>
  <si>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</si>
  <si>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</si>
  <si>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</si>
  <si>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</si>
  <si>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</si>
  <si>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</si>
  <si>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</si>
  <si>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</si>
  <si>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</si>
  <si>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</si>
  <si>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</si>
  <si>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</si>
  <si>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</si>
  <si>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</si>
  <si>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</si>
  <si>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</si>
  <si>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</si>
  <si>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</si>
  <si>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</si>
  <si>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</si>
  <si>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</si>
  <si>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</si>
  <si>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</si>
  <si>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</si>
  <si>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</si>
  <si>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</si>
  <si>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</si>
  <si>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</si>
  <si>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</si>
  <si>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</si>
  <si>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</si>
  <si>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</si>
  <si>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</si>
  <si>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</si>
  <si>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</si>
  <si>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</si>
  <si>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</si>
  <si>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</si>
  <si>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</si>
  <si>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</si>
  <si>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</si>
  <si>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</si>
  <si>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</si>
  <si>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</si>
  <si>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</si>
  <si>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</si>
  <si>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</si>
  <si>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</si>
  <si>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</si>
  <si>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</si>
  <si>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</si>
  <si>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</si>
  <si>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</si>
  <si>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</si>
  <si>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</si>
  <si>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</si>
  <si>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</si>
  <si>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</si>
  <si>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</si>
  <si>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</si>
  <si>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</si>
  <si>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</si>
  <si>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</si>
  <si>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</si>
  <si>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</si>
  <si>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</si>
  <si>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</si>
  <si>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</si>
  <si>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</si>
  <si>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</si>
  <si>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</si>
  <si>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</si>
  <si>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</si>
  <si>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</si>
  <si>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</si>
  <si>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</si>
  <si>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</si>
  <si>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</si>
  <si>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</si>
  <si>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</si>
  <si>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</si>
  <si>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</si>
  <si>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</si>
  <si>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</si>
  <si>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</si>
  <si>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</si>
  <si>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</si>
  <si>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</si>
  <si>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</si>
  <si>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</si>
  <si>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</si>
  <si>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</si>
  <si>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</si>
  <si>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</si>
  <si>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</si>
  <si>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</si>
  <si>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</si>
  <si>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</si>
  <si>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</si>
  <si>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</si>
  <si>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</si>
  <si>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</si>
  <si>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</si>
  <si>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</si>
  <si>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</si>
  <si>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</si>
  <si>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</si>
  <si>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</si>
  <si>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</si>
  <si>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</si>
  <si>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</si>
  <si>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</si>
  <si>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</si>
  <si>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</si>
  <si>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</si>
  <si>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</si>
  <si>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</si>
  <si>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</si>
  <si>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</si>
  <si>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</si>
  <si>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</si>
  <si>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</si>
  <si>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</si>
  <si>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</si>
  <si>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</si>
  <si>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</si>
  <si>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</si>
  <si>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</si>
  <si>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</si>
  <si>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</si>
  <si>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</si>
  <si>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</si>
  <si>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</si>
  <si>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</si>
  <si>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</si>
  <si>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</si>
  <si>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</si>
  <si>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</si>
  <si>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</si>
  <si>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</si>
  <si>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</si>
  <si>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</si>
  <si>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</si>
  <si>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</si>
  <si>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</si>
  <si>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</si>
  <si>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</si>
  <si>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</si>
  <si>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</si>
  <si>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</si>
  <si>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</si>
  <si>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</si>
  <si>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</si>
  <si>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</si>
  <si>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</si>
  <si>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</si>
  <si>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</si>
  <si>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</si>
  <si>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</si>
  <si>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</si>
  <si>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</si>
  <si>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</si>
  <si>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</si>
  <si>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</si>
  <si>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</si>
  <si>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</si>
  <si>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</si>
  <si>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</si>
  <si>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</si>
  <si>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</si>
  <si>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</si>
  <si>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</si>
  <si>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</si>
  <si>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</si>
  <si>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</si>
  <si>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</si>
  <si>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</si>
  <si>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</si>
  <si>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</si>
  <si>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</si>
  <si>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</si>
  <si>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</si>
  <si>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</si>
  <si>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</si>
  <si>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</si>
  <si>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</si>
  <si>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</si>
  <si>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</si>
  <si>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</si>
  <si>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</si>
  <si>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</si>
  <si>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</si>
  <si>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</si>
  <si>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</si>
  <si>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</si>
  <si>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</si>
  <si>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</si>
  <si>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</si>
  <si>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</si>
  <si>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</si>
  <si>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</si>
  <si>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</si>
  <si>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</si>
  <si>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</si>
  <si>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</si>
  <si>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</si>
  <si>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</si>
  <si>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</si>
  <si>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</si>
  <si>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</si>
  <si>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</si>
  <si>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</si>
  <si>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</si>
  <si>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</si>
  <si>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</si>
  <si>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</si>
  <si>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</si>
  <si>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</si>
  <si>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</si>
  <si>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</si>
  <si>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</si>
  <si>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</si>
  <si>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</si>
  <si>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</si>
  <si>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</si>
  <si>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</si>
  <si>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</si>
  <si>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</si>
  <si>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</si>
  <si>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</si>
  <si>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</si>
  <si>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</si>
  <si>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</si>
  <si>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</si>
  <si>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</si>
  <si>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</si>
  <si>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</si>
  <si>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</si>
  <si>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</si>
  <si>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</si>
  <si>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</si>
  <si>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</si>
  <si>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</si>
  <si>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</si>
  <si>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</si>
  <si>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</si>
  <si>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</si>
  <si>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</si>
  <si>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</si>
  <si>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</si>
  <si>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</si>
  <si>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</si>
  <si>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</si>
  <si>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</si>
  <si>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</si>
  <si>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</si>
  <si>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</si>
  <si>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</si>
  <si>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</si>
  <si>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</si>
  <si>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</si>
  <si>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</si>
  <si>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</si>
  <si>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</si>
  <si>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</si>
  <si>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</si>
  <si>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</si>
  <si>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</si>
  <si>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</si>
  <si>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</si>
  <si>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</si>
  <si>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</si>
  <si>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</si>
  <si>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</si>
  <si>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</si>
  <si>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</si>
  <si>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</si>
  <si>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</si>
  <si>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</si>
  <si>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</si>
  <si>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</si>
  <si>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</si>
  <si>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</si>
  <si>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</si>
  <si>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</si>
  <si>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</si>
  <si>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</si>
  <si>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</si>
  <si>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</si>
  <si>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</si>
  <si>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</si>
  <si>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</si>
  <si>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</si>
  <si>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</si>
  <si>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</si>
  <si>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</si>
  <si>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</si>
  <si>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</si>
  <si>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</si>
  <si>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</si>
  <si>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</si>
  <si>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</si>
  <si>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</si>
  <si>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</si>
  <si>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</si>
  <si>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</si>
  <si>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</si>
  <si>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</si>
  <si>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</si>
  <si>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</si>
  <si>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</si>
  <si>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</si>
  <si>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</si>
  <si>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</si>
  <si>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</si>
  <si>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</si>
  <si>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</si>
  <si>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</si>
  <si>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</si>
  <si>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</si>
  <si>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</si>
  <si>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</si>
  <si>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</si>
  <si>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</si>
  <si>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</si>
  <si>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</si>
  <si>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</si>
  <si>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</si>
  <si>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</si>
  <si>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</si>
  <si>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</si>
  <si>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</si>
  <si>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</si>
  <si>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</si>
  <si>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</si>
  <si>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</si>
  <si>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</si>
  <si>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</si>
  <si>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</si>
  <si>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</si>
  <si>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</si>
  <si>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</si>
  <si>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</si>
  <si>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</si>
  <si>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</si>
  <si>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</si>
  <si>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</si>
  <si>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</si>
  <si>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</si>
  <si>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</si>
  <si>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</si>
  <si>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</si>
  <si>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</si>
  <si>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</si>
  <si>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</si>
  <si>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</si>
  <si>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</si>
  <si>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</si>
  <si>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</si>
  <si>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</si>
  <si>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</si>
  <si>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</si>
  <si>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</si>
  <si>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</si>
  <si>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</si>
  <si>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</si>
  <si>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</si>
  <si>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</si>
  <si>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</si>
  <si>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</si>
  <si>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</si>
  <si>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</si>
  <si>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</si>
  <si>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</si>
  <si>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</si>
  <si>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</si>
  <si>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</si>
  <si>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</si>
  <si>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</si>
  <si>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</si>
  <si>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</si>
  <si>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</si>
  <si>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</si>
  <si>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</si>
  <si>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</si>
  <si>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</si>
  <si>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</si>
  <si>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</si>
  <si>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</si>
  <si>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</si>
  <si>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</si>
  <si>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</si>
  <si>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</si>
  <si>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</si>
  <si>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</si>
  <si>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</si>
  <si>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</si>
  <si>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</si>
  <si>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</si>
  <si>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</si>
  <si>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</si>
  <si>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</si>
  <si>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</si>
  <si>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</si>
  <si>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</si>
  <si>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</si>
  <si>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</si>
  <si>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</si>
  <si>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</si>
  <si>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</si>
  <si>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</si>
  <si>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</si>
  <si>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</si>
  <si>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</si>
  <si>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</si>
  <si>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</si>
  <si>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</si>
  <si>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</si>
  <si>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</si>
  <si>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</si>
  <si>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</si>
  <si>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</si>
  <si>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</si>
  <si>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</si>
  <si>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</si>
  <si>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</si>
  <si>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</si>
  <si>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</si>
  <si>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</si>
  <si>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</si>
  <si>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</si>
  <si>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</si>
  <si>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</si>
  <si>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</si>
  <si>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</si>
  <si>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</si>
  <si>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</si>
  <si>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</si>
  <si>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</si>
  <si>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</si>
  <si>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</si>
  <si>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</si>
  <si>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</si>
  <si>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</si>
  <si>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</si>
  <si>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</si>
  <si>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</si>
  <si>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</si>
  <si>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</si>
  <si>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</si>
  <si>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</si>
  <si>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</si>
  <si>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</si>
  <si>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</si>
  <si>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</si>
  <si>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</si>
  <si>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</si>
  <si>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</si>
  <si>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</si>
  <si>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</si>
  <si>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</si>
  <si>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</si>
  <si>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</si>
  <si>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</si>
  <si>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</si>
  <si>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</si>
  <si>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</si>
  <si>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</si>
  <si>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</si>
  <si>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</si>
  <si>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</si>
  <si>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</si>
  <si>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</si>
  <si>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</si>
  <si>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</si>
  <si>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</si>
  <si>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</si>
  <si>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</si>
  <si>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</si>
  <si>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</si>
  <si>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</si>
  <si>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</si>
  <si>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</si>
  <si>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</si>
  <si>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</si>
  <si>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</si>
  <si>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</si>
  <si>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</si>
  <si>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</si>
  <si>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</si>
  <si>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</si>
  <si>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</si>
  <si>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</si>
  <si>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</si>
  <si>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</si>
  <si>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</si>
  <si>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</si>
  <si>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</si>
  <si>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</si>
  <si>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</si>
  <si>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</si>
  <si>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</si>
  <si>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</si>
  <si>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</si>
  <si>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</si>
  <si>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</si>
  <si>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</si>
  <si>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</si>
  <si>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</si>
  <si>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</si>
  <si>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</si>
  <si>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</si>
  <si>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</si>
  <si>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</si>
  <si>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</si>
  <si>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</si>
  <si>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</si>
  <si>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</si>
  <si>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</si>
  <si>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</si>
  <si>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</si>
  <si>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</si>
  <si>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</si>
  <si>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</si>
  <si>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</si>
  <si>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</si>
  <si>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</si>
  <si>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</si>
  <si>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</si>
  <si>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</si>
  <si>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</si>
  <si>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</si>
  <si>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</si>
  <si>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</si>
  <si>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</si>
  <si>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</si>
  <si>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</si>
  <si>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</si>
  <si>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</si>
  <si>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</si>
  <si>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</si>
  <si>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</si>
  <si>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</si>
  <si>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</si>
  <si>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</si>
  <si>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</si>
  <si>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</si>
  <si>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</si>
  <si>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</si>
  <si>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</si>
  <si>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</si>
  <si>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</si>
  <si>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</si>
  <si>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</si>
  <si>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</si>
  <si>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</si>
  <si>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</si>
  <si>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</si>
  <si>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</si>
  <si>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</si>
  <si>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</si>
  <si>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</si>
  <si>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</si>
  <si>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</si>
  <si>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</si>
  <si>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</si>
  <si>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</si>
  <si>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</si>
  <si>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</si>
  <si>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</si>
  <si>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</si>
  <si>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</si>
  <si>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</si>
  <si>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</si>
  <si>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</si>
  <si>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</si>
  <si>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</si>
  <si>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</si>
  <si>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</si>
  <si>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</si>
  <si>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</si>
  <si>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</si>
  <si>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</si>
  <si>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</si>
  <si>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</si>
  <si>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</si>
  <si>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</si>
  <si>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</si>
  <si>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</si>
  <si>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</si>
  <si>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</si>
  <si>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</si>
  <si>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</si>
  <si>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</si>
  <si>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</si>
  <si>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</si>
  <si>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</si>
  <si>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</si>
  <si>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</si>
  <si>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</si>
  <si>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</si>
  <si>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</si>
  <si>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</si>
  <si>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</si>
  <si>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</si>
  <si>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</si>
  <si>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</si>
  <si>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</si>
  <si>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</si>
  <si>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</si>
  <si>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</si>
  <si>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</si>
  <si>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</si>
  <si>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</si>
  <si>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</si>
  <si>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</si>
  <si>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</si>
  <si>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</si>
  <si>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</si>
  <si>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</si>
  <si>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</si>
  <si>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</si>
  <si>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</si>
  <si>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</si>
  <si>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</si>
  <si>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</si>
  <si>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</si>
  <si>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</si>
  <si>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</si>
  <si>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</si>
  <si>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</si>
  <si>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</si>
  <si>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</si>
  <si>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</si>
  <si>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</si>
  <si>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</si>
  <si>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</si>
  <si>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</si>
  <si>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</si>
  <si>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</si>
  <si>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</si>
  <si>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</si>
  <si>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</si>
  <si>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</si>
  <si>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</si>
  <si>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</si>
  <si>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</si>
  <si>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</si>
  <si>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</si>
  <si>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</si>
  <si>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</si>
  <si>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</si>
  <si>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</si>
  <si>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</si>
  <si>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</si>
  <si>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</si>
  <si>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</si>
  <si>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</si>
  <si>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</si>
  <si>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</si>
  <si>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</si>
  <si>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</si>
  <si>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</si>
  <si>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</si>
  <si>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</si>
  <si>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</si>
  <si>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</si>
  <si>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</si>
  <si>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</si>
  <si>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</si>
  <si>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</si>
  <si>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</si>
  <si>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</si>
  <si>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</si>
  <si>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</si>
  <si>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</si>
  <si>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</si>
  <si>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</si>
  <si>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</si>
  <si>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</si>
  <si>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</si>
  <si>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</si>
  <si>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</si>
  <si>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</si>
  <si>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</si>
  <si>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</si>
  <si>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</si>
  <si>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</si>
  <si>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</si>
  <si>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</si>
  <si>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</si>
  <si>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</si>
  <si>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</si>
  <si>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</si>
  <si>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</si>
  <si>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</si>
  <si>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</si>
  <si>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</si>
  <si>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</si>
  <si>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</si>
  <si>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</si>
  <si>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</si>
  <si>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</si>
  <si>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</si>
  <si>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</si>
  <si>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</si>
  <si>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</si>
  <si>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</si>
  <si>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</si>
  <si>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</si>
  <si>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</si>
  <si>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</si>
  <si>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</si>
  <si>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</si>
  <si>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</si>
  <si>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</si>
  <si>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</si>
  <si>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</si>
  <si>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</si>
  <si>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</si>
  <si>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</si>
  <si>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</si>
  <si>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</si>
  <si>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</si>
  <si>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</si>
  <si>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</si>
  <si>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</si>
  <si>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</si>
  <si>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</si>
  <si>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</si>
  <si>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</si>
  <si>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</si>
  <si>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</si>
  <si>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</si>
  <si>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</si>
  <si>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</si>
  <si>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</si>
  <si>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</si>
  <si>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</si>
  <si>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</si>
  <si>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</si>
  <si>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</si>
  <si>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</si>
  <si>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</si>
  <si>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</si>
  <si>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</si>
  <si>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</si>
  <si>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</si>
  <si>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</si>
  <si>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</si>
  <si>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</si>
  <si>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</si>
  <si>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</si>
  <si>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</si>
  <si>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</si>
  <si>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</si>
  <si>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</si>
  <si>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</si>
  <si>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</si>
  <si>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</si>
  <si>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</si>
  <si>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</si>
  <si>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</si>
  <si>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</si>
  <si>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</si>
  <si>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</si>
  <si>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</si>
  <si>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</si>
  <si>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</si>
  <si>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</si>
  <si>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</si>
  <si>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</si>
  <si>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</si>
  <si>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</si>
  <si>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</si>
  <si>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</si>
  <si>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</si>
  <si>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</si>
  <si>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</si>
  <si>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</si>
  <si>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</si>
  <si>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</si>
  <si>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</si>
  <si>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</si>
  <si>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</si>
  <si>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</si>
  <si>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</si>
  <si>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</si>
  <si>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</si>
  <si>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</si>
  <si>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</si>
  <si>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</si>
  <si>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</si>
  <si>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</si>
  <si>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</si>
  <si>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</si>
  <si>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</si>
  <si>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</si>
  <si>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</si>
  <si>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</si>
  <si>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</si>
  <si>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</si>
  <si>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</si>
  <si>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</si>
  <si>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</si>
  <si>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</si>
  <si>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</si>
  <si>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</si>
  <si>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</si>
  <si>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</si>
  <si>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</si>
  <si>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</si>
  <si>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</si>
  <si>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</si>
  <si>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</si>
  <si>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</si>
  <si>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</si>
  <si>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</si>
  <si>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</si>
  <si>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</si>
  <si>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</si>
  <si>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</si>
  <si>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</si>
  <si>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</si>
  <si>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</si>
  <si>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</si>
  <si>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</si>
  <si>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</si>
  <si>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</si>
  <si>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</si>
  <si>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</si>
  <si>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</si>
  <si>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</si>
  <si>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</si>
  <si>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</si>
  <si>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</si>
  <si>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</si>
  <si>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</si>
  <si>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</si>
  <si>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</si>
  <si>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</si>
  <si>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</si>
  <si>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</si>
  <si>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</si>
  <si>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</si>
  <si>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</si>
  <si>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</si>
  <si>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</si>
  <si>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</si>
  <si>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</si>
  <si>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</si>
  <si>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</si>
  <si>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</si>
  <si>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</si>
  <si>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</si>
  <si>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</si>
  <si>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</si>
  <si>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</si>
  <si>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</si>
  <si>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</si>
  <si>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</si>
  <si>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</si>
  <si>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</si>
  <si>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</si>
  <si>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</si>
  <si>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</si>
  <si>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</si>
  <si>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</si>
  <si>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</si>
  <si>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</si>
  <si>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</si>
  <si>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</si>
  <si>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</si>
  <si>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</si>
  <si>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</si>
  <si>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</si>
  <si>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</si>
  <si>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</si>
  <si>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</si>
  <si>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</si>
  <si>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</si>
  <si>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</si>
  <si>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</si>
  <si>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</si>
  <si>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</si>
  <si>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</si>
  <si>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</si>
  <si>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</si>
  <si>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</si>
  <si>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</si>
  <si>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</si>
  <si>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</si>
  <si>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</si>
  <si>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</si>
  <si>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</si>
  <si>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</si>
  <si>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</si>
  <si>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</si>
  <si>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</si>
  <si>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</si>
  <si>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</si>
  <si>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</si>
  <si>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</si>
  <si>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</si>
  <si>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</si>
  <si>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</si>
  <si>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</si>
  <si>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</si>
  <si>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</si>
  <si>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</si>
  <si>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</si>
  <si>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</si>
  <si>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</si>
  <si>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</si>
  <si>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</si>
  <si>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</si>
  <si>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</si>
  <si>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</si>
  <si>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</si>
  <si>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</si>
  <si>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</si>
  <si>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</si>
  <si>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</si>
  <si>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</si>
  <si>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</si>
  <si>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</si>
  <si>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</si>
  <si>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</si>
  <si>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</si>
  <si>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</si>
  <si>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</si>
  <si>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</si>
  <si>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</si>
  <si>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</si>
  <si>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</si>
  <si>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</si>
  <si>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</si>
  <si>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</si>
  <si>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</si>
  <si>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</si>
  <si>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</si>
  <si>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</si>
  <si>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</si>
  <si>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</si>
  <si>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</si>
  <si>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</si>
  <si>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</si>
  <si>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</si>
  <si>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</si>
  <si>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</si>
  <si>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</si>
  <si>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</si>
  <si>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</si>
  <si>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</si>
  <si>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</si>
  <si>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</si>
  <si>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</si>
  <si>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</si>
  <si>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</si>
  <si>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</si>
  <si>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</si>
  <si>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</si>
  <si>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</si>
  <si>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</si>
  <si>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</si>
  <si>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</si>
  <si>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</si>
  <si>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</si>
  <si>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</si>
  <si>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</si>
  <si>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</si>
  <si>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</si>
  <si>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</si>
  <si>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</si>
  <si>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</si>
  <si>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</si>
  <si>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</si>
  <si>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</si>
  <si>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</si>
  <si>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</si>
  <si>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</si>
  <si>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</si>
  <si>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</si>
  <si>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</si>
  <si>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</si>
  <si>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</si>
  <si>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</si>
  <si>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</si>
  <si>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</si>
  <si>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</si>
  <si>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</si>
  <si>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</si>
  <si>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</si>
  <si>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</si>
  <si>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</si>
  <si>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</si>
  <si>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</si>
  <si>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</si>
  <si>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</si>
  <si>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</si>
  <si>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</si>
  <si>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</si>
  <si>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</si>
  <si>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</si>
  <si>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</si>
  <si>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</si>
  <si>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</si>
  <si>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</si>
  <si>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</si>
  <si>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</si>
  <si>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</si>
  <si>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</si>
  <si>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</si>
  <si>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</si>
  <si>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</si>
  <si>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</si>
  <si>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</si>
  <si>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</si>
  <si>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</si>
  <si>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</si>
  <si>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</si>
  <si>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</si>
  <si>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</si>
  <si>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</si>
  <si>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</si>
  <si>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</si>
  <si>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</si>
  <si>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</si>
  <si>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</si>
  <si>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</si>
  <si>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</si>
  <si>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</si>
  <si>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</si>
  <si>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</si>
  <si>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</si>
  <si>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</si>
  <si>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</si>
  <si>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</si>
  <si>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</si>
  <si>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</si>
  <si>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</si>
  <si>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</si>
  <si>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</si>
  <si>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</si>
  <si>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</si>
  <si>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</si>
  <si>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</si>
  <si>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</si>
  <si>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</si>
  <si>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</si>
  <si>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</si>
  <si>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</si>
  <si>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</si>
  <si>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</si>
  <si>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</si>
  <si>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</si>
  <si>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</si>
  <si>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</si>
  <si>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</si>
  <si>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</si>
  <si>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</si>
  <si>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</si>
  <si>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</si>
  <si>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</si>
  <si>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</si>
  <si>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</si>
  <si>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</si>
  <si>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</si>
  <si>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</si>
  <si>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</si>
  <si>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</si>
  <si>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</si>
  <si>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</si>
  <si>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</si>
  <si>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</si>
  <si>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</si>
  <si>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</si>
  <si>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</si>
  <si>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</si>
  <si>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</si>
  <si>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</si>
  <si>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</si>
  <si>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</si>
  <si>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</si>
  <si>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</si>
  <si>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</si>
  <si>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</si>
  <si>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</si>
  <si>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</si>
  <si>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</si>
  <si>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</si>
  <si>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</si>
  <si>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</si>
  <si>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</si>
  <si>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</si>
  <si>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</si>
  <si>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</si>
  <si>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</si>
  <si>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</si>
  <si>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</si>
  <si>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</si>
  <si>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</si>
  <si>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</si>
  <si>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</si>
  <si>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</si>
  <si>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</si>
  <si>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</si>
  <si>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</si>
  <si>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</si>
  <si>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</si>
  <si>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</si>
  <si>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</si>
  <si>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</si>
  <si>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</si>
  <si>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</si>
  <si>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</si>
  <si>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</si>
  <si>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</si>
  <si>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</si>
  <si>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</si>
  <si>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</si>
  <si>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</si>
  <si>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</si>
  <si>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</si>
  <si>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</si>
  <si>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</si>
  <si>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</si>
  <si>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</si>
  <si>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</si>
  <si>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</si>
  <si>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</si>
  <si>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</si>
  <si>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</si>
  <si>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</si>
  <si>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</si>
  <si>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</si>
  <si>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</si>
  <si>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</si>
  <si>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</si>
  <si>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</si>
  <si>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</si>
  <si>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</si>
  <si>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</si>
  <si>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</si>
  <si>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</si>
  <si>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</si>
  <si>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</si>
  <si>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</si>
  <si>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</si>
  <si>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</si>
  <si>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</si>
  <si>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</si>
  <si>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</si>
  <si>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</si>
  <si>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</si>
  <si>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</si>
  <si>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</si>
  <si>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</si>
  <si>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</si>
  <si>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</si>
  <si>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</si>
  <si>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</si>
  <si>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</si>
  <si>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</si>
  <si>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</si>
  <si>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</si>
  <si>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</si>
  <si>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</si>
  <si>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</si>
  <si>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</si>
  <si>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</si>
  <si>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</si>
  <si>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</si>
  <si>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</si>
  <si>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</si>
  <si>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</si>
  <si>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</si>
  <si>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</si>
  <si>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</si>
  <si>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</si>
  <si>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</si>
  <si>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</si>
  <si>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</si>
  <si>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</si>
  <si>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</si>
  <si>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</si>
  <si>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</si>
  <si>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</si>
  <si>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</si>
  <si>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</si>
  <si>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</si>
  <si>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</si>
  <si>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</si>
  <si>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</si>
  <si>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</si>
  <si>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</si>
  <si>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</si>
  <si>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</si>
  <si>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</si>
  <si>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</si>
  <si>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</si>
  <si>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</si>
  <si>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</si>
  <si>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</si>
  <si>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</si>
  <si>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</si>
  <si>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</si>
  <si>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</si>
  <si>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</si>
  <si>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</si>
  <si>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</si>
  <si>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</si>
  <si>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</si>
  <si>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</si>
  <si>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</si>
  <si>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</si>
  <si>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</si>
  <si>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</si>
  <si>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</si>
  <si>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</si>
  <si>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</si>
  <si>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</si>
  <si>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</si>
  <si>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</si>
  <si>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</si>
  <si>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</si>
  <si>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</si>
  <si>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</si>
  <si>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</si>
  <si>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</si>
  <si>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</si>
  <si>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</si>
  <si>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</si>
  <si>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</si>
  <si>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</si>
  <si>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</si>
  <si>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</si>
  <si>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</si>
  <si>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</si>
  <si>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</si>
  <si>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</si>
  <si>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</si>
  <si>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</si>
  <si>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</si>
  <si>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</si>
  <si>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</si>
  <si>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</si>
  <si>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</si>
  <si>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</si>
  <si>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</si>
  <si>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</si>
  <si>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</si>
  <si>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</si>
  <si>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</si>
  <si>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</si>
  <si>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</si>
  <si>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</si>
  <si>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</si>
  <si>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</si>
  <si>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</si>
  <si>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</si>
  <si>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</si>
  <si>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</si>
  <si>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</si>
  <si>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</si>
  <si>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</si>
  <si>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</si>
  <si>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</si>
  <si>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</si>
  <si>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</si>
  <si>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</si>
  <si>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</si>
  <si>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</si>
  <si>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</si>
  <si>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</si>
  <si>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</si>
  <si>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</si>
  <si>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</si>
  <si>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</si>
  <si>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</si>
  <si>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</si>
  <si>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</si>
  <si>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</si>
  <si>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</si>
  <si>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</si>
  <si>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</si>
  <si>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</si>
  <si>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</si>
  <si>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</si>
  <si>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</si>
  <si>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</si>
  <si>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</si>
  <si>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</si>
  <si>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</si>
  <si>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</si>
  <si>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</si>
  <si>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</si>
  <si>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</si>
  <si>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</si>
  <si>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</si>
  <si>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</si>
  <si>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</si>
  <si>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</si>
  <si>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</si>
  <si>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</si>
  <si>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</si>
  <si>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</si>
  <si>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</si>
  <si>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</si>
  <si>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</si>
  <si>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</si>
  <si>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</si>
  <si>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</si>
  <si>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</si>
  <si>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</si>
  <si>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</si>
  <si>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</si>
  <si>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</si>
  <si>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</si>
  <si>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</si>
  <si>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</si>
  <si>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</si>
  <si>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</si>
  <si>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</si>
  <si>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</si>
  <si>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</si>
  <si>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</si>
  <si>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</si>
  <si>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</si>
  <si>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</si>
  <si>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</si>
  <si>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</si>
  <si>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</si>
  <si>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</si>
  <si>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</si>
  <si>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</si>
  <si>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</si>
  <si>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</si>
  <si>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</si>
  <si>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</si>
  <si>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</si>
  <si>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</si>
  <si>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</si>
  <si>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</si>
  <si>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</si>
  <si>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</si>
  <si>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</si>
  <si>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</si>
  <si>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</si>
  <si>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</si>
  <si>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</si>
  <si>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</si>
  <si>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</si>
  <si>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</si>
  <si>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</si>
  <si>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</si>
  <si>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</si>
  <si>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</si>
  <si>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</si>
  <si>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</si>
  <si>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</si>
  <si>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</si>
  <si>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</si>
  <si>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</si>
  <si>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</si>
  <si>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</si>
  <si>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</si>
  <si>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</si>
  <si>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</si>
  <si>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</si>
  <si>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</si>
  <si>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</si>
  <si>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</si>
  <si>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</si>
  <si>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</si>
  <si>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</si>
  <si>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</si>
  <si>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</si>
  <si>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</si>
  <si>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</si>
  <si>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</si>
  <si>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</si>
  <si>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</si>
  <si>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</si>
  <si>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</si>
  <si>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</si>
  <si>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</si>
  <si>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</si>
  <si>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</si>
  <si>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</si>
  <si>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</si>
  <si>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</si>
  <si>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</si>
  <si>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</si>
  <si>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</si>
  <si>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</si>
  <si>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</si>
  <si>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</si>
  <si>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</si>
  <si>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</si>
  <si>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</si>
  <si>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</si>
  <si>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</si>
  <si>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</si>
  <si>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</si>
  <si>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</si>
  <si>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</si>
  <si>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</si>
  <si>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</si>
  <si>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</si>
  <si>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</si>
  <si>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</si>
  <si>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</si>
  <si>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</si>
  <si>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</si>
  <si>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</si>
  <si>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</si>
  <si>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</si>
  <si>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</si>
  <si>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</si>
  <si>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</si>
  <si>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</si>
  <si>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</si>
  <si>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</si>
  <si>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</si>
  <si>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</si>
  <si>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</si>
  <si>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</si>
  <si>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</si>
  <si>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</si>
  <si>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</si>
  <si>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</si>
  <si>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</si>
  <si>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</si>
  <si>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</si>
  <si>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</si>
  <si>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</si>
  <si>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</si>
  <si>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</si>
  <si>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</si>
  <si>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</si>
  <si>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</si>
  <si>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</si>
  <si>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</si>
  <si>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</si>
  <si>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</si>
  <si>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</si>
  <si>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</si>
  <si>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</si>
  <si>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</si>
  <si>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</si>
  <si>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</si>
  <si>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</si>
  <si>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</si>
  <si>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</si>
  <si>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</si>
  <si>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</si>
  <si>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</si>
  <si>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</si>
  <si>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</si>
  <si>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</si>
  <si>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</si>
  <si>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</si>
  <si>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</si>
  <si>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</si>
  <si>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</si>
  <si>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</si>
  <si>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</si>
  <si>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</si>
  <si>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</si>
  <si>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</si>
  <si>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</si>
  <si>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</si>
  <si>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</si>
  <si>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</si>
  <si>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</si>
  <si>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</si>
  <si>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</si>
  <si>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</si>
  <si>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</si>
  <si>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</si>
  <si>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</si>
  <si>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</si>
  <si>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</si>
  <si>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</si>
  <si>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</si>
  <si>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</si>
  <si>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</si>
  <si>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</si>
  <si>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</si>
  <si>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</si>
  <si>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</si>
  <si>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</si>
  <si>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</si>
  <si>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</si>
  <si>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</si>
  <si>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</si>
  <si>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</si>
  <si>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</si>
  <si>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</si>
  <si>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</si>
  <si>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</si>
  <si>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</si>
  <si>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</si>
  <si>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</si>
  <si>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</si>
  <si>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</si>
  <si>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</si>
  <si>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</si>
  <si>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</si>
  <si>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</si>
  <si>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</si>
  <si>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</si>
  <si>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</si>
  <si>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</si>
  <si>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</si>
  <si>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</si>
  <si>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</si>
  <si>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</si>
  <si>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</si>
  <si>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</si>
  <si>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</si>
  <si>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</si>
  <si>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</si>
  <si>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</si>
  <si>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</si>
  <si>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</si>
  <si>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</si>
  <si>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</si>
  <si>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</si>
  <si>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</si>
  <si>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</si>
  <si>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</si>
  <si>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</si>
  <si>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</si>
  <si>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</si>
  <si>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</si>
  <si>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</si>
  <si>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</si>
  <si>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</si>
  <si>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</si>
  <si>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</si>
  <si>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</si>
  <si>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</si>
  <si>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</si>
  <si>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</si>
  <si>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</si>
  <si>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</si>
  <si>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</si>
  <si>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</si>
  <si>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</si>
  <si>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</si>
  <si>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</si>
  <si>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</si>
  <si>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</si>
  <si>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</si>
  <si>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</si>
  <si>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</si>
  <si>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</si>
  <si>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</si>
  <si>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</si>
  <si>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</si>
  <si>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</si>
  <si>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</si>
  <si>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</si>
  <si>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</si>
  <si>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</si>
  <si>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</si>
  <si>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</si>
  <si>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</si>
  <si>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</si>
  <si>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</si>
  <si>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</si>
  <si>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</si>
  <si>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</si>
  <si>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</si>
  <si>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</si>
  <si>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</si>
  <si>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</si>
  <si>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</si>
  <si>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</si>
  <si>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</si>
  <si>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</si>
  <si>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</si>
  <si>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</si>
  <si>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</si>
  <si>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</si>
  <si>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</si>
  <si>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</si>
  <si>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</si>
  <si>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</si>
  <si>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</si>
  <si>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</si>
  <si>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</si>
  <si>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</si>
  <si>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</si>
  <si>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</si>
  <si>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</si>
  <si>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</si>
  <si>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</si>
  <si>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</si>
  <si>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</si>
  <si>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</si>
  <si>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</si>
  <si>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</si>
  <si>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</si>
  <si>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</si>
  <si>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</si>
  <si>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</si>
  <si>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</si>
  <si>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</si>
  <si>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</si>
  <si>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</si>
  <si>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</si>
  <si>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</si>
  <si>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</si>
  <si>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</si>
  <si>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</si>
  <si>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</si>
  <si>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</si>
  <si>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</si>
  <si>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</si>
  <si>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</si>
  <si>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</si>
  <si>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</si>
  <si>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</si>
  <si>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</si>
  <si>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</si>
  <si>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</si>
  <si>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</si>
  <si>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</si>
  <si>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</si>
  <si>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</si>
  <si>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</si>
  <si>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</si>
  <si>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</si>
  <si>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</si>
  <si>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</si>
  <si>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</si>
  <si>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</si>
  <si>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</si>
  <si>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</si>
  <si>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</si>
  <si>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</si>
  <si>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</si>
  <si>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</si>
  <si>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</si>
  <si>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</si>
  <si>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</si>
  <si>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</si>
  <si>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</si>
  <si>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</si>
  <si>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</si>
  <si>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</si>
  <si>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</si>
  <si>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</si>
  <si>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</si>
  <si>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</si>
  <si>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</si>
  <si>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</si>
  <si>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</si>
  <si>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</si>
  <si>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</si>
  <si>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</si>
  <si>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</si>
  <si>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</si>
  <si>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</si>
  <si>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</si>
  <si>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</si>
  <si>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</si>
  <si>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</si>
  <si>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</si>
  <si>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</si>
  <si>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</si>
  <si>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</si>
  <si>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</si>
  <si>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</si>
  <si>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</si>
  <si>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</si>
  <si>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</si>
  <si>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</si>
  <si>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</si>
  <si>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</si>
  <si>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</si>
  <si>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</si>
  <si>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</si>
  <si>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</si>
  <si>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</si>
  <si>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</si>
  <si>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</si>
  <si>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</si>
  <si>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</si>
  <si>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</si>
  <si>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</si>
  <si>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</si>
  <si>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</si>
  <si>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</si>
  <si>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</si>
  <si>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</si>
  <si>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</si>
  <si>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</si>
  <si>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</si>
  <si>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</si>
  <si>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</si>
  <si>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</si>
  <si>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</si>
  <si>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</si>
  <si>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</si>
  <si>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</si>
  <si>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</si>
  <si>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</si>
  <si>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</si>
  <si>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</si>
  <si>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</si>
  <si>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</si>
  <si>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</si>
  <si>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</si>
  <si>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</si>
  <si>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</si>
  <si>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</si>
  <si>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</si>
  <si>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</si>
  <si>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</si>
  <si>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</si>
  <si>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</si>
  <si>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</si>
  <si>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</si>
  <si>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</si>
  <si>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</si>
  <si>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</si>
  <si>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</si>
  <si>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</si>
  <si>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</si>
  <si>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</si>
  <si>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</si>
  <si>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</si>
  <si>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</si>
  <si>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</si>
  <si>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</si>
  <si>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</si>
  <si>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</si>
  <si>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</si>
  <si>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</si>
  <si>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</si>
  <si>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</si>
  <si>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</si>
  <si>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</si>
  <si>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</si>
  <si>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</si>
  <si>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</si>
  <si>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</si>
  <si>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</si>
  <si>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</si>
  <si>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</si>
  <si>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</si>
  <si>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</si>
  <si>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</si>
  <si>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</si>
  <si>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</si>
  <si>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</si>
  <si>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</si>
  <si>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</si>
  <si>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</si>
  <si>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</si>
  <si>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</si>
  <si>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</si>
  <si>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</si>
  <si>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</si>
  <si>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</si>
  <si>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</si>
  <si>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</si>
  <si>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</si>
  <si>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</si>
  <si>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</si>
  <si>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</si>
  <si>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</si>
  <si>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</si>
  <si>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</si>
  <si>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</si>
  <si>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</si>
  <si>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</si>
  <si>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</si>
  <si>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</si>
  <si>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</si>
  <si>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</si>
  <si>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</si>
  <si>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</si>
  <si>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</si>
  <si>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</si>
  <si>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</si>
  <si>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</si>
  <si>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</si>
  <si>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</si>
  <si>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</si>
  <si>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</si>
  <si>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</si>
  <si>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</si>
  <si>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</si>
  <si>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</si>
  <si>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</si>
  <si>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</si>
  <si>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</si>
  <si>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</si>
  <si>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</si>
  <si>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</si>
  <si>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</si>
  <si>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</si>
  <si>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</si>
  <si>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</si>
  <si>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</si>
  <si>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</si>
  <si>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</si>
  <si>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</si>
  <si>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</si>
  <si>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</si>
  <si>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</si>
  <si>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</si>
  <si>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</si>
  <si>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</si>
  <si>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</si>
  <si>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</si>
  <si>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</si>
  <si>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</si>
  <si>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</si>
  <si>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</si>
  <si>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</si>
  <si>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</si>
  <si>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</si>
  <si>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</si>
  <si>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</si>
  <si>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</si>
  <si>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</si>
  <si>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</si>
  <si>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</si>
  <si>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</si>
  <si>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</si>
  <si>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</si>
  <si>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</si>
  <si>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</si>
  <si>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</si>
  <si>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</si>
  <si>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</si>
  <si>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</si>
  <si>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</si>
  <si>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</si>
  <si>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</si>
  <si>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</si>
  <si>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</si>
  <si>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</si>
  <si>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</si>
  <si>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</si>
  <si>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</si>
  <si>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</si>
  <si>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</si>
  <si>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</si>
  <si>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</si>
  <si>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</si>
  <si>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</si>
  <si>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</si>
  <si>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</si>
  <si>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</si>
  <si>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</si>
  <si>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</si>
  <si>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</si>
  <si>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</si>
  <si>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</si>
  <si>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</si>
  <si>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</si>
  <si>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</si>
  <si>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</si>
  <si>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</si>
  <si>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</si>
  <si>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</si>
  <si>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</si>
  <si>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</si>
  <si>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</si>
  <si>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</si>
  <si>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</si>
  <si>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</si>
  <si>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</si>
  <si>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</si>
  <si>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</si>
  <si>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</si>
  <si>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</si>
  <si>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</si>
  <si>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</si>
  <si>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</si>
  <si>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</si>
  <si>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</si>
  <si>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</si>
  <si>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</si>
  <si>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</si>
  <si>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</si>
  <si>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</si>
  <si>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</si>
  <si>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</si>
  <si>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</si>
  <si>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</si>
  <si>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</si>
  <si>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</si>
  <si>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</si>
  <si>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</si>
  <si>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</si>
  <si>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</si>
  <si>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</si>
  <si>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</si>
  <si>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</si>
  <si>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</si>
  <si>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</si>
  <si>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</si>
  <si>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</si>
  <si>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</si>
  <si>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</si>
  <si>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</si>
  <si>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</si>
  <si>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</si>
  <si>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</si>
  <si>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</si>
  <si>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</si>
  <si>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</si>
  <si>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</si>
  <si>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</si>
  <si>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</si>
  <si>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</si>
  <si>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</si>
  <si>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</si>
  <si>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</si>
  <si>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</si>
  <si>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</si>
  <si>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</si>
  <si>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</si>
  <si>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</si>
  <si>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</si>
  <si>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</si>
  <si>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</si>
  <si>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</si>
  <si>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</si>
  <si>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</si>
  <si>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</si>
  <si>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</si>
  <si>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</si>
  <si>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</si>
  <si>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</si>
  <si>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</si>
  <si>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</si>
  <si>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</si>
  <si>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</si>
  <si>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</si>
  <si>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</si>
  <si>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</si>
  <si>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</si>
  <si>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</si>
  <si>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</si>
  <si>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</si>
  <si>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</si>
  <si>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</si>
  <si>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</si>
  <si>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</si>
  <si>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</si>
  <si>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</si>
  <si>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</si>
  <si>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</si>
  <si>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</si>
  <si>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</si>
  <si>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</si>
  <si>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</si>
  <si>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</si>
  <si>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</si>
  <si>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</si>
  <si>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</si>
  <si>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</si>
  <si>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</si>
  <si>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</si>
  <si>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</si>
  <si>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</si>
  <si>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</si>
  <si>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</si>
  <si>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</si>
  <si>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</si>
  <si>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</si>
  <si>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</si>
  <si>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</si>
  <si>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</si>
  <si>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</si>
  <si>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</si>
  <si>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</si>
  <si>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</si>
  <si>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</si>
  <si>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</si>
  <si>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</si>
  <si>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</si>
  <si>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</si>
  <si>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</si>
  <si>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</si>
  <si>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</si>
  <si>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</si>
  <si>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</si>
  <si>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</si>
  <si>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</si>
  <si>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</si>
  <si>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</si>
  <si>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</si>
  <si>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</si>
  <si>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</si>
  <si>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</si>
  <si>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</si>
  <si>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</si>
  <si>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</si>
  <si>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</si>
  <si>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</si>
  <si>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</si>
  <si>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</si>
  <si>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</si>
  <si>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</si>
  <si>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</si>
  <si>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</si>
  <si>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</si>
  <si>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</si>
  <si>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</si>
  <si>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</si>
  <si>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</si>
  <si>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</si>
  <si>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</si>
  <si>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</si>
  <si>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</si>
  <si>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</si>
  <si>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</si>
  <si>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</si>
  <si>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</si>
  <si>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</si>
  <si>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</si>
  <si>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</si>
  <si>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</si>
  <si>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</si>
  <si>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</si>
  <si>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</si>
  <si>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</si>
  <si>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</si>
  <si>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</si>
  <si>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</si>
  <si>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</si>
  <si>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</si>
  <si>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</si>
  <si>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</si>
  <si>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</si>
  <si>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</si>
  <si>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</si>
  <si>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</si>
  <si>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</si>
  <si>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</si>
  <si>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</si>
  <si>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</si>
  <si>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</si>
  <si>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</si>
  <si>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</si>
  <si>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</si>
  <si>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</si>
  <si>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</si>
  <si>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</si>
  <si>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</si>
  <si>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</si>
  <si>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</si>
  <si>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</si>
  <si>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</si>
  <si>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</si>
  <si>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</si>
  <si>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</si>
  <si>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</si>
  <si>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</si>
  <si>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</si>
  <si>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</si>
  <si>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</si>
  <si>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</si>
  <si>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</si>
  <si>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</si>
  <si>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</si>
  <si>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</si>
  <si>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</si>
  <si>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</si>
  <si>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</si>
  <si>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</si>
  <si>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</si>
  <si>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</si>
  <si>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</si>
  <si>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</si>
  <si>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</si>
  <si>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</si>
  <si>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</si>
  <si>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</si>
  <si>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</si>
  <si>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</si>
  <si>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</si>
  <si>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</si>
  <si>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</si>
  <si>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</si>
  <si>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</si>
  <si>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</si>
  <si>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</si>
  <si>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</si>
  <si>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</si>
  <si>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</si>
  <si>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</si>
  <si>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</si>
  <si>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</si>
  <si>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</si>
  <si>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</si>
  <si>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</si>
  <si>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</si>
  <si>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</si>
  <si>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</si>
  <si>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</si>
  <si>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</si>
  <si>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</si>
  <si>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</si>
  <si>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</si>
  <si>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</si>
  <si>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</si>
  <si>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</si>
  <si>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</si>
  <si>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</si>
  <si>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</si>
  <si>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</si>
  <si>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</si>
  <si>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</si>
  <si>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</si>
  <si>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</si>
  <si>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</si>
  <si>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</si>
  <si>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</si>
  <si>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</si>
  <si>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</si>
  <si>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</si>
  <si>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</si>
  <si>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</si>
  <si>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</si>
  <si>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</si>
  <si>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</si>
  <si>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</si>
  <si>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</si>
  <si>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</si>
  <si>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</si>
  <si>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</si>
  <si>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</si>
  <si>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</si>
  <si>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</si>
  <si>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</si>
  <si>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</si>
  <si>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</si>
  <si>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</si>
  <si>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</si>
  <si>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</si>
  <si>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</si>
  <si>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</si>
  <si>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</si>
  <si>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</si>
  <si>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</si>
  <si>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</si>
  <si>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</si>
  <si>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</si>
  <si>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</si>
  <si>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</si>
  <si>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</si>
  <si>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</si>
  <si>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</si>
  <si>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</si>
  <si>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</si>
  <si>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</si>
  <si>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</si>
  <si>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</si>
  <si>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</si>
  <si>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</si>
  <si>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</si>
  <si>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</si>
  <si>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</si>
  <si>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</si>
  <si>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</si>
  <si>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</si>
  <si>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</si>
  <si>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</si>
  <si>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</si>
  <si>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</si>
  <si>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</si>
  <si>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</si>
  <si>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</si>
  <si>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</si>
  <si>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</si>
  <si>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</si>
  <si>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</si>
  <si>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</si>
  <si>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</si>
  <si>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</si>
  <si>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</si>
  <si>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</si>
  <si>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</si>
  <si>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</si>
  <si>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</si>
  <si>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</si>
  <si>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</si>
  <si>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</si>
  <si>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</si>
  <si>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</si>
  <si>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</si>
  <si>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</si>
  <si>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</si>
  <si>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</si>
  <si>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</si>
  <si>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</si>
  <si>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</si>
  <si>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</si>
  <si>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</si>
  <si>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</si>
  <si>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</si>
  <si>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</si>
  <si>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</si>
  <si>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</si>
  <si>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</si>
  <si>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</si>
  <si>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</si>
  <si>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</si>
  <si>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</si>
  <si>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</si>
  <si>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</si>
  <si>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</si>
  <si>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</si>
  <si>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</si>
  <si>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</si>
  <si>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</si>
  <si>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</si>
  <si>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</si>
  <si>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</si>
  <si>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</si>
  <si>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</si>
  <si>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</si>
  <si>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</si>
  <si>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</si>
  <si>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</si>
  <si>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</si>
  <si>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</si>
  <si>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</si>
  <si>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</si>
  <si>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</si>
  <si>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</si>
  <si>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</si>
  <si>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</si>
  <si>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</si>
  <si>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</si>
  <si>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</si>
  <si>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</si>
  <si>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</si>
  <si>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</si>
  <si>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</si>
  <si>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</si>
  <si>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</si>
  <si>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</si>
  <si>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</si>
  <si>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</si>
  <si>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</si>
  <si>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</si>
  <si>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</si>
  <si>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</si>
  <si>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</si>
  <si>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</si>
  <si>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</si>
  <si>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</si>
  <si>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</si>
  <si>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</si>
  <si>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</si>
  <si>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</si>
  <si>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</si>
  <si>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</si>
  <si>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</si>
  <si>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</si>
  <si>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</si>
  <si>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</si>
  <si>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</si>
  <si>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</si>
  <si>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</si>
  <si>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</si>
  <si>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</si>
  <si>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</si>
  <si>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</si>
  <si>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</si>
  <si>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</si>
  <si>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</si>
  <si>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</si>
  <si>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</si>
  <si>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</si>
  <si>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</si>
  <si>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</si>
  <si>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</si>
  <si>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</si>
  <si>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</si>
  <si>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</si>
  <si>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</si>
  <si>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</si>
  <si>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</si>
  <si>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</si>
  <si>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</si>
  <si>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</si>
  <si>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</si>
  <si>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</si>
  <si>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</si>
  <si>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</si>
  <si>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</si>
  <si>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</si>
  <si>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</si>
  <si>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</si>
  <si>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</si>
  <si>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</si>
  <si>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</si>
  <si>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</si>
  <si>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</si>
  <si>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</si>
  <si>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</si>
  <si>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</si>
  <si>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</si>
  <si>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</si>
  <si>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</si>
  <si>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</si>
  <si>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</si>
  <si>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</si>
  <si>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</si>
  <si>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</si>
  <si>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</si>
  <si>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</si>
  <si>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</si>
  <si>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</si>
  <si>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</si>
  <si>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</si>
  <si>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</si>
  <si>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</si>
  <si>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</si>
  <si>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</si>
  <si>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</si>
  <si>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</si>
  <si>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</si>
  <si>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</si>
  <si>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</si>
  <si>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</si>
  <si>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</si>
  <si>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</si>
  <si>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</si>
  <si>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</si>
  <si>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</si>
  <si>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</si>
  <si>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</si>
  <si>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</si>
  <si>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</si>
  <si>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</si>
  <si>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</si>
  <si>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</si>
  <si>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</si>
  <si>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</si>
  <si>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</si>
  <si>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</si>
  <si>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</si>
  <si>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</si>
  <si>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</si>
  <si>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</si>
  <si>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</si>
  <si>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</si>
  <si>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</si>
  <si>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</si>
  <si>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</si>
  <si>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</si>
  <si>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</si>
  <si>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</si>
  <si>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</si>
  <si>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</si>
  <si>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</si>
  <si>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</si>
  <si>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</si>
  <si>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</si>
  <si>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</si>
  <si>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</si>
  <si>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</si>
  <si>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</si>
  <si>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</si>
  <si>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</si>
  <si>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</si>
  <si>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</si>
  <si>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</si>
  <si>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</si>
  <si>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</si>
  <si>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</si>
  <si>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</si>
  <si>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</si>
  <si>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</si>
  <si>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</si>
  <si>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</si>
  <si>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</si>
  <si>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</si>
  <si>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</si>
  <si>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</si>
  <si>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</si>
  <si>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</si>
  <si>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</si>
  <si>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</si>
  <si>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</si>
  <si>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</si>
  <si>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</si>
  <si>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</si>
  <si>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</si>
  <si>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</si>
  <si>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</si>
  <si>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</si>
  <si>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</si>
  <si>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</si>
  <si>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</si>
  <si>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</si>
  <si>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</si>
  <si>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</si>
  <si>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</si>
  <si>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</si>
  <si>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</si>
  <si>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</si>
  <si>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</si>
  <si>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</si>
  <si>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</si>
  <si>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</si>
  <si>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</si>
  <si>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</si>
  <si>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</si>
  <si>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</si>
  <si>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</si>
  <si>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</si>
  <si>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</si>
  <si>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</si>
  <si>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</si>
  <si>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</si>
  <si>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</si>
  <si>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</si>
  <si>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</si>
  <si>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</si>
  <si>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</si>
  <si>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</si>
  <si>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</si>
  <si>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</si>
  <si>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</si>
  <si>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</si>
  <si>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</si>
  <si>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</si>
  <si>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</si>
  <si>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</si>
  <si>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</si>
  <si>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</si>
  <si>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</si>
  <si>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</si>
  <si>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</si>
  <si>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</si>
  <si>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</si>
  <si>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</si>
  <si>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</si>
  <si>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</si>
  <si>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</si>
  <si>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</si>
  <si>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</si>
  <si>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</si>
  <si>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</si>
  <si>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</si>
  <si>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</si>
  <si>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</si>
  <si>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</si>
  <si>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</si>
  <si>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</si>
  <si>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</si>
  <si>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</si>
  <si>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</si>
  <si>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</si>
  <si>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</si>
  <si>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</si>
  <si>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</si>
  <si>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</si>
  <si>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</si>
  <si>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</si>
  <si>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</si>
  <si>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</si>
  <si>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</si>
  <si>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</si>
  <si>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</si>
  <si>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</si>
  <si>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</si>
  <si>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</si>
  <si>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</si>
  <si>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</si>
  <si>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</si>
  <si>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</si>
  <si>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</si>
  <si>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</si>
  <si>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</si>
  <si>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</si>
  <si>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</si>
  <si>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</si>
  <si>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</si>
  <si>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</si>
  <si>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</si>
  <si>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</si>
  <si>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</si>
  <si>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</si>
  <si>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</si>
  <si>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</si>
  <si>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</si>
  <si>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</si>
  <si>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</si>
  <si>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</si>
  <si>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</si>
  <si>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</si>
  <si>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</si>
  <si>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</si>
  <si>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</si>
  <si>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</si>
  <si>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</si>
  <si>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</si>
  <si>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</si>
  <si>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</si>
  <si>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</si>
  <si>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</si>
  <si>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</si>
  <si>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</si>
  <si>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</si>
  <si>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</si>
  <si>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</si>
  <si>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</si>
  <si>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</si>
  <si>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</si>
  <si>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</si>
  <si>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</si>
  <si>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</si>
  <si>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</si>
  <si>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</si>
  <si>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</si>
  <si>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</si>
  <si>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</si>
  <si>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</si>
  <si>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</si>
  <si>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</si>
  <si>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</si>
  <si>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</si>
  <si>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</si>
  <si>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</si>
  <si>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</si>
  <si>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</si>
  <si>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</si>
  <si>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</si>
  <si>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</si>
  <si>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</si>
  <si>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</si>
  <si>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</si>
  <si>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</si>
  <si>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</si>
  <si>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</si>
  <si>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</si>
  <si>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</si>
  <si>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</si>
  <si>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</si>
  <si>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</si>
  <si>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</si>
  <si>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</si>
  <si>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</si>
  <si>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</si>
  <si>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</si>
  <si>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</si>
  <si>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</si>
  <si>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</si>
  <si>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</si>
  <si>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</si>
  <si>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</si>
  <si>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</si>
  <si>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</si>
  <si>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</si>
  <si>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</si>
  <si>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</si>
  <si>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</si>
  <si>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</si>
  <si>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</si>
  <si>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</si>
  <si>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</si>
  <si>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</si>
  <si>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</si>
  <si>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</si>
  <si>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</si>
  <si>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</si>
  <si>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</si>
  <si>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</si>
  <si>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</si>
  <si>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</si>
  <si>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</si>
  <si>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</si>
  <si>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</si>
  <si>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</si>
  <si>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</si>
  <si>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</si>
  <si>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</si>
  <si>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</si>
  <si>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</si>
  <si>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</si>
  <si>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</si>
  <si>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</si>
  <si>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</si>
  <si>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</si>
  <si>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</si>
  <si>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</si>
  <si>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</si>
  <si>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</si>
  <si>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</si>
  <si>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</si>
  <si>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</si>
  <si>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</si>
  <si>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</si>
  <si>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</si>
  <si>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</si>
  <si>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</si>
  <si>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</si>
  <si>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</si>
  <si>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</si>
  <si>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</si>
  <si>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</si>
  <si>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</si>
  <si>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</si>
  <si>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</si>
  <si>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</si>
  <si>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</si>
  <si>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</si>
  <si>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</si>
  <si>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</si>
  <si>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</si>
  <si>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</si>
  <si>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</si>
  <si>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</si>
  <si>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</si>
  <si>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</si>
  <si>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</si>
  <si>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</si>
  <si>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</si>
  <si>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</si>
  <si>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</si>
  <si>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</si>
  <si>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</si>
  <si>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</si>
  <si>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</si>
  <si>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</si>
  <si>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</si>
  <si>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</si>
  <si>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</si>
  <si>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</si>
  <si>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</si>
  <si>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</si>
  <si>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</si>
  <si>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</si>
  <si>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</si>
  <si>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</si>
  <si>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</si>
  <si>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</si>
  <si>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</si>
  <si>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</si>
  <si>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</si>
  <si>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</si>
  <si>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</si>
  <si>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</si>
  <si>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</si>
  <si>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</si>
  <si>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</si>
  <si>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</si>
  <si>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</si>
  <si>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</si>
  <si>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</si>
  <si>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</si>
  <si>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</si>
  <si>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</si>
  <si>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</si>
  <si>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</si>
  <si>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</si>
  <si>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</si>
  <si>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</si>
  <si>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</si>
  <si>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</si>
  <si>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</si>
  <si>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</si>
  <si>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</si>
  <si>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</si>
  <si>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</si>
  <si>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</si>
  <si>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</si>
  <si>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</si>
  <si>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</si>
  <si>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</si>
  <si>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</si>
  <si>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</si>
  <si>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</si>
  <si>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</si>
  <si>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</si>
  <si>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</si>
  <si>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</si>
  <si>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</si>
  <si>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</si>
  <si>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</si>
  <si>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</si>
  <si>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</si>
  <si>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</si>
  <si>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</si>
  <si>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</si>
  <si>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</si>
  <si>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</si>
  <si>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</si>
  <si>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</si>
  <si>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</si>
  <si>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</si>
  <si>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</si>
  <si>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</si>
  <si>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</si>
  <si>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</si>
  <si>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</si>
  <si>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</si>
  <si>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</si>
  <si>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</si>
  <si>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</si>
  <si>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</si>
  <si>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</si>
  <si>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</si>
  <si>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</si>
  <si>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</si>
  <si>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</si>
  <si>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</si>
  <si>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</si>
  <si>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</si>
  <si>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</si>
  <si>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</si>
  <si>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</si>
  <si>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</si>
  <si>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</si>
  <si>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</si>
  <si>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</si>
  <si>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</si>
  <si>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</si>
  <si>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</si>
  <si>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</si>
  <si>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</si>
  <si>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</si>
  <si>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</si>
  <si>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</si>
  <si>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</si>
  <si>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</si>
  <si>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</si>
  <si>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</si>
  <si>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</si>
  <si>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</si>
  <si>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</si>
  <si>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</si>
  <si>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</si>
  <si>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</si>
  <si>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</si>
  <si>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</si>
  <si>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</si>
  <si>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</si>
  <si>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</si>
  <si>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</si>
  <si>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</si>
  <si>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</si>
  <si>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</si>
  <si>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</si>
  <si>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</si>
  <si>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</si>
  <si>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</si>
  <si>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</si>
  <si>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</si>
  <si>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</si>
  <si>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</si>
  <si>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</si>
  <si>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</si>
  <si>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</si>
  <si>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</si>
  <si>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</si>
  <si>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</si>
  <si>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</si>
  <si>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</si>
  <si>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</si>
  <si>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</si>
  <si>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</si>
  <si>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</si>
  <si>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</si>
  <si>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</si>
  <si>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</si>
  <si>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</si>
  <si>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</si>
  <si>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</si>
  <si>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</si>
  <si>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</si>
  <si>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</si>
  <si>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</si>
  <si>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</si>
  <si>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</si>
  <si>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</si>
  <si>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</si>
  <si>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</si>
  <si>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</si>
  <si>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</si>
  <si>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</si>
  <si>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</si>
  <si>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</si>
  <si>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</si>
  <si>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</si>
  <si>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</si>
  <si>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</si>
  <si>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</si>
  <si>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</si>
  <si>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</si>
  <si>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</si>
  <si>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</si>
  <si>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</si>
  <si>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</si>
  <si>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</si>
  <si>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</si>
  <si>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</si>
  <si>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</si>
  <si>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</si>
  <si>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</si>
  <si>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</si>
  <si>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</si>
  <si>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</si>
  <si>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</si>
  <si>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</si>
  <si>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</si>
  <si>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</si>
  <si>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</si>
  <si>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</si>
  <si>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</si>
  <si>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</si>
  <si>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</si>
  <si>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</si>
  <si>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</si>
  <si>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</si>
  <si>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</si>
  <si>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</si>
  <si>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</si>
  <si>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</si>
  <si>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</si>
  <si>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</si>
  <si>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</si>
  <si>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</si>
  <si>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</si>
  <si>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</si>
  <si>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</si>
  <si>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</si>
  <si>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</si>
  <si>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</si>
  <si>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</si>
  <si>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</si>
  <si>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</si>
  <si>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</si>
  <si>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</si>
  <si>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</si>
  <si>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</si>
  <si>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</si>
  <si>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</si>
  <si>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</si>
  <si>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</si>
  <si>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</si>
  <si>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</si>
  <si>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</si>
  <si>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</si>
  <si>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</si>
  <si>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</si>
  <si>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</si>
  <si>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</si>
  <si>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</si>
  <si>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</si>
  <si>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</si>
  <si>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</si>
  <si>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</si>
  <si>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</si>
  <si>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</si>
  <si>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</si>
  <si>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</si>
  <si>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</si>
  <si>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</si>
  <si>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</si>
  <si>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</si>
  <si>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</si>
  <si>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</si>
  <si>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</si>
  <si>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</si>
  <si>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</si>
  <si>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</si>
  <si>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</si>
  <si>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</si>
  <si>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</si>
  <si>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</si>
  <si>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</si>
  <si>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</si>
  <si>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</si>
  <si>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</si>
  <si>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</si>
  <si>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</si>
  <si>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</si>
  <si>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</si>
  <si>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</si>
  <si>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</si>
  <si>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</si>
  <si>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</si>
  <si>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</si>
  <si>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</si>
  <si>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</si>
  <si>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</si>
  <si>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</si>
  <si>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</si>
  <si>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</si>
  <si>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</si>
  <si>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</si>
  <si>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</si>
  <si>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</si>
  <si>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</si>
  <si>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</si>
  <si>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</si>
  <si>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</si>
  <si>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</si>
  <si>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</si>
  <si>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</si>
  <si>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</si>
  <si>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</si>
  <si>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</si>
  <si>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</si>
  <si>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</si>
  <si>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</si>
  <si>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</si>
  <si>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</si>
  <si>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</si>
  <si>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</si>
  <si>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</si>
  <si>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</si>
  <si>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</si>
  <si>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</si>
  <si>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</si>
  <si>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</si>
  <si>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</si>
  <si>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</si>
  <si>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</si>
  <si>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</si>
  <si>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</si>
  <si>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</si>
  <si>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</si>
  <si>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</si>
  <si>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</si>
  <si>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</si>
  <si>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</si>
  <si>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</si>
  <si>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</si>
  <si>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</si>
  <si>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</si>
  <si>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</si>
  <si>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</si>
  <si>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</si>
  <si>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</si>
  <si>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</si>
  <si>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</si>
  <si>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</si>
  <si>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</si>
  <si>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</si>
  <si>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</si>
  <si>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</si>
  <si>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</si>
  <si>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</si>
  <si>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</si>
  <si>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</si>
  <si>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</si>
  <si>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</si>
  <si>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</si>
  <si>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</si>
  <si>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</si>
  <si>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</si>
  <si>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</si>
  <si>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</si>
  <si>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</si>
  <si>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</si>
  <si>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</si>
  <si>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</si>
  <si>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</si>
  <si>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</si>
  <si>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</si>
  <si>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</si>
  <si>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</si>
  <si>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</si>
  <si>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</si>
  <si>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</si>
  <si>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</si>
  <si>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</si>
  <si>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</si>
  <si>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</si>
  <si>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</si>
  <si>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</si>
  <si>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</si>
  <si>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</si>
  <si>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</si>
  <si>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</si>
  <si>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</si>
  <si>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</si>
  <si>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</si>
  <si>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</si>
  <si>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</si>
  <si>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</si>
  <si>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</si>
  <si>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</si>
  <si>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</si>
  <si>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</si>
  <si>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</si>
  <si>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</si>
  <si>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</si>
  <si>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</si>
  <si>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</si>
  <si>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</si>
  <si>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</si>
  <si>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</si>
  <si>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</si>
  <si>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</si>
  <si>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</si>
  <si>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</si>
  <si>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</si>
  <si>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</si>
  <si>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</si>
  <si>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</si>
  <si>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</si>
  <si>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</si>
  <si>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</si>
  <si>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</si>
  <si>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</si>
  <si>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</si>
  <si>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</si>
  <si>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</si>
  <si>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</si>
  <si>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</si>
  <si>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</si>
  <si>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</si>
  <si>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</si>
  <si>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</si>
  <si>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</si>
  <si>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</si>
  <si>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</si>
  <si>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</si>
  <si>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</si>
  <si>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</si>
  <si>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</si>
  <si>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</si>
  <si>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</si>
  <si>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</si>
  <si>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</si>
  <si>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</si>
  <si>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</si>
  <si>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</si>
  <si>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</si>
  <si>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</si>
  <si>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</si>
  <si>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</si>
  <si>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</si>
  <si>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</si>
  <si>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</si>
  <si>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</si>
  <si>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</si>
  <si>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</si>
  <si>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</si>
  <si>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</si>
  <si>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</si>
  <si>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</si>
  <si>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</si>
  <si>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</si>
  <si>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</si>
  <si>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</si>
  <si>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</si>
  <si>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</si>
  <si>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</si>
  <si>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</si>
  <si>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</si>
  <si>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</si>
  <si>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</si>
  <si>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</si>
  <si>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</si>
  <si>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</si>
  <si>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</si>
  <si>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</si>
  <si>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</si>
  <si>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</si>
  <si>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</si>
  <si>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</si>
  <si>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</si>
  <si>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</si>
  <si>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</si>
  <si>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</si>
  <si>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</si>
  <si>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</si>
  <si>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</si>
  <si>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</si>
  <si>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</si>
  <si>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</si>
  <si>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</si>
  <si>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</si>
  <si>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</si>
  <si>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</si>
  <si>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</si>
  <si>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</si>
  <si>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</si>
  <si>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</si>
  <si>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</si>
  <si>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</si>
  <si>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</si>
  <si>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</si>
  <si>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</si>
  <si>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</si>
  <si>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</si>
  <si>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</si>
  <si>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</si>
  <si>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</si>
  <si>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</si>
  <si>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</si>
  <si>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</si>
  <si>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</si>
  <si>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</si>
  <si>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</si>
  <si>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</si>
  <si>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</si>
  <si>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</si>
  <si>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</si>
  <si>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</si>
  <si>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</si>
  <si>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</si>
  <si>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</si>
  <si>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</si>
  <si>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</si>
  <si>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</si>
  <si>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</si>
  <si>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</si>
  <si>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</si>
  <si>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</si>
  <si>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</si>
  <si>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</si>
  <si>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</si>
  <si>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</si>
  <si>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</si>
  <si>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</si>
  <si>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</si>
  <si>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</si>
  <si>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</si>
  <si>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</si>
  <si>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</si>
  <si>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</si>
  <si>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</si>
  <si>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</si>
  <si>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</si>
  <si>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</si>
  <si>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</si>
  <si>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</si>
  <si>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</si>
  <si>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</si>
  <si>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</si>
  <si>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</si>
  <si>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</si>
  <si>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</si>
  <si>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</si>
  <si>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</si>
  <si>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</si>
  <si>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</si>
  <si>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</si>
  <si>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</si>
  <si>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</si>
  <si>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</si>
  <si>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</si>
  <si>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</si>
  <si>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</si>
  <si>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</si>
  <si>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</si>
  <si>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</si>
  <si>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</si>
  <si>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</si>
  <si>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</si>
  <si>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</si>
  <si>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</si>
  <si>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</si>
  <si>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</si>
  <si>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</si>
  <si>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</si>
  <si>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</si>
  <si>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</si>
  <si>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</si>
  <si>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</si>
  <si>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</si>
  <si>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</si>
  <si>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</si>
  <si>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</si>
  <si>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</si>
  <si>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</si>
  <si>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</si>
  <si>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</si>
  <si>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</si>
  <si>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</si>
  <si>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</si>
  <si>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</si>
  <si>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</si>
  <si>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</si>
  <si>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</si>
  <si>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</si>
  <si>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</si>
  <si>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</si>
  <si>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</si>
  <si>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</si>
  <si>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</si>
  <si>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</si>
  <si>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</si>
  <si>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</si>
  <si>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</si>
  <si>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</si>
  <si>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</si>
  <si>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</si>
  <si>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</si>
  <si>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</si>
  <si>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</si>
  <si>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</si>
  <si>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</si>
  <si>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</si>
  <si>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</si>
  <si>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</si>
  <si>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</si>
  <si>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</si>
  <si>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</si>
  <si>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</si>
  <si>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</si>
  <si>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</si>
  <si>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</si>
  <si>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</si>
  <si>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</si>
  <si>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</si>
  <si>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</si>
  <si>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</si>
  <si>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</si>
  <si>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</si>
  <si>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</si>
  <si>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</si>
  <si>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</si>
  <si>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</si>
  <si>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</si>
  <si>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</si>
  <si>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</si>
  <si>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</si>
  <si>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</si>
  <si>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</si>
  <si>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</si>
  <si>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</si>
  <si>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</si>
  <si>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</si>
  <si>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</si>
  <si>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</si>
  <si>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</si>
  <si>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</si>
  <si>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</si>
  <si>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</si>
  <si>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</si>
  <si>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</si>
  <si>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</si>
  <si>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</si>
  <si>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</si>
  <si>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</si>
  <si>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</si>
  <si>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</si>
  <si>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</si>
  <si>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</si>
  <si>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</si>
  <si>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</si>
  <si>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</si>
  <si>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</si>
  <si>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</si>
  <si>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</si>
  <si>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</si>
  <si>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</si>
  <si>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</si>
  <si>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</si>
  <si>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</si>
  <si>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</si>
  <si>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</si>
  <si>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</si>
  <si>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</si>
  <si>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</si>
  <si>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</si>
  <si>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</si>
  <si>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</si>
  <si>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</si>
  <si>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</si>
  <si>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</si>
  <si>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</si>
  <si>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</si>
  <si>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</si>
  <si>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</si>
  <si>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</si>
  <si>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</si>
  <si>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</si>
  <si>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</si>
  <si>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</si>
  <si>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</si>
  <si>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</si>
  <si>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</si>
  <si>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</si>
  <si>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</si>
  <si>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</si>
  <si>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</si>
  <si>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</si>
  <si>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</si>
  <si>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</si>
  <si>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</si>
  <si>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</si>
  <si>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</si>
  <si>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</si>
  <si>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</si>
  <si>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</si>
  <si>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</si>
  <si>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</si>
  <si>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</si>
  <si>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</si>
  <si>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</si>
  <si>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</si>
  <si>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</si>
  <si>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</si>
  <si>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</si>
  <si>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</si>
  <si>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</si>
  <si>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</si>
  <si>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</si>
  <si>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</si>
  <si>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</si>
  <si>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</si>
  <si>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</si>
  <si>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</si>
  <si>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</si>
  <si>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</si>
  <si>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</si>
  <si>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</si>
  <si>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</si>
  <si>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</si>
  <si>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</si>
  <si>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</si>
  <si>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</si>
  <si>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</si>
  <si>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</si>
  <si>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</si>
  <si>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</si>
  <si>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</si>
  <si>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</si>
  <si>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</si>
  <si>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</si>
  <si>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</si>
  <si>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</si>
  <si>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</si>
  <si>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</si>
  <si>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</si>
  <si>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</si>
  <si>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</si>
  <si>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</si>
  <si>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</si>
  <si>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</si>
  <si>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</si>
  <si>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</si>
  <si>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</si>
  <si>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</si>
  <si>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</si>
  <si>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</si>
  <si>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</si>
  <si>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</si>
  <si>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</si>
  <si>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</si>
  <si>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</si>
  <si>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</si>
  <si>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</si>
  <si>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</si>
  <si>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</si>
  <si>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</si>
  <si>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</si>
  <si>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</si>
  <si>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</si>
  <si>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</si>
  <si>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</si>
  <si>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</si>
  <si>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</si>
  <si>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</si>
  <si>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</si>
  <si>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</si>
  <si>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</si>
  <si>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</si>
  <si>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</si>
  <si>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</si>
  <si>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</si>
  <si>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</si>
  <si>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</si>
  <si>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</si>
  <si>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</si>
  <si>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</si>
  <si>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</si>
  <si>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</si>
  <si>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</si>
  <si>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</si>
  <si>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</si>
  <si>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</si>
  <si>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</si>
  <si>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</si>
  <si>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</si>
  <si>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</si>
  <si>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</si>
  <si>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</si>
  <si>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</si>
  <si>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</si>
  <si>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</si>
  <si>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</si>
  <si>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</si>
  <si>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</si>
  <si>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</si>
  <si>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</si>
  <si>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</si>
  <si>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</si>
  <si>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</si>
  <si>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</si>
  <si>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</si>
  <si>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</si>
  <si>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</si>
  <si>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</si>
  <si>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</si>
  <si>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</si>
  <si>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</si>
  <si>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</si>
  <si>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</si>
  <si>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</si>
  <si>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</si>
  <si>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</si>
  <si>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</si>
  <si>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</si>
  <si>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</si>
  <si>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</si>
  <si>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</si>
  <si>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</si>
  <si>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</si>
  <si>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</si>
  <si>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</si>
  <si>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</si>
  <si>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</si>
  <si>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</si>
  <si>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</si>
  <si>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</si>
  <si>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</si>
  <si>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</si>
  <si>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</si>
  <si>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</si>
  <si>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</si>
  <si>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</si>
  <si>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</si>
  <si>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</si>
  <si>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</si>
  <si>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</si>
  <si>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</si>
  <si>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</si>
  <si>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</si>
  <si>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</si>
  <si>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</si>
  <si>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</si>
  <si>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</si>
  <si>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</si>
  <si>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</si>
  <si>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</si>
  <si>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</si>
  <si>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</si>
  <si>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</si>
  <si>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</si>
  <si>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</si>
  <si>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</si>
  <si>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</si>
  <si>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</si>
  <si>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</si>
  <si>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</si>
  <si>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</si>
  <si>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</si>
  <si>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</si>
  <si>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</si>
  <si>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</si>
  <si>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</si>
  <si>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</si>
  <si>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</si>
  <si>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</si>
  <si>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</si>
  <si>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</si>
  <si>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</si>
  <si>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</si>
  <si>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</si>
  <si>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</si>
  <si>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</si>
  <si>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</si>
  <si>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</si>
  <si>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</si>
  <si>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</si>
  <si>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</si>
  <si>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</si>
  <si>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</si>
  <si>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</si>
  <si>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</si>
  <si>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</si>
  <si>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</si>
  <si>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</si>
  <si>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</si>
  <si>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</si>
  <si>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</si>
  <si>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</si>
  <si>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</si>
  <si>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</si>
  <si>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</si>
  <si>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</si>
  <si>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</si>
  <si>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</si>
  <si>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</si>
  <si>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</si>
  <si>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</si>
  <si>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</si>
  <si>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</si>
  <si>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</si>
  <si>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</si>
  <si>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</si>
  <si>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</si>
  <si>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</si>
  <si>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</si>
  <si>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</si>
  <si>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</si>
  <si>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</si>
  <si>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</si>
  <si>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</si>
  <si>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</si>
  <si>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</si>
  <si>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</si>
  <si>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</si>
  <si>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</si>
  <si>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</si>
  <si>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</si>
  <si>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</si>
  <si>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</si>
  <si>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</si>
  <si>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</si>
  <si>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</si>
  <si>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</si>
  <si>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</si>
  <si>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</si>
  <si>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</si>
  <si>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</si>
  <si>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</si>
  <si>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</si>
  <si>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</si>
  <si>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</si>
  <si>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</si>
  <si>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</si>
  <si>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</si>
  <si>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</si>
  <si>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</si>
  <si>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</si>
  <si>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</si>
  <si>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</si>
  <si>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</si>
  <si>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</si>
  <si>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</si>
  <si>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</si>
  <si>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</si>
  <si>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</si>
  <si>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</si>
  <si>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</si>
  <si>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</si>
  <si>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</si>
  <si>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</si>
  <si>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</si>
  <si>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</si>
  <si>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</si>
  <si>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</si>
  <si>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</si>
  <si>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</si>
  <si>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</si>
  <si>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</si>
  <si>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</si>
  <si>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</si>
  <si>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</si>
  <si>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</si>
  <si>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</si>
  <si>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</si>
  <si>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</si>
  <si>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</si>
  <si>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</si>
  <si>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</si>
  <si>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</si>
  <si>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</si>
  <si>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</si>
  <si>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</si>
  <si>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</si>
  <si>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</si>
  <si>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</si>
  <si>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</si>
  <si>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</si>
  <si>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</si>
  <si>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</si>
  <si>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</si>
  <si>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</si>
  <si>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</si>
  <si>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</si>
  <si>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</si>
  <si>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</si>
  <si>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</si>
  <si>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</si>
  <si>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</si>
  <si>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</si>
  <si>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</si>
  <si>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</si>
  <si>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</si>
  <si>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</si>
  <si>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</si>
  <si>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</si>
  <si>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</si>
  <si>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</si>
  <si>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</si>
  <si>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</si>
  <si>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</si>
  <si>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</si>
  <si>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</si>
  <si>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</si>
  <si>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</si>
  <si>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</si>
  <si>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</si>
  <si>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</si>
  <si>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</si>
  <si>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</si>
  <si>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</si>
  <si>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</si>
  <si>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</si>
  <si>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</si>
  <si>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</si>
  <si>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</si>
  <si>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</si>
  <si>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</si>
  <si>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</si>
  <si>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</si>
  <si>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</si>
  <si>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</si>
  <si>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</si>
  <si>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</si>
  <si>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</si>
  <si>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</si>
  <si>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</si>
  <si>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</si>
  <si>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</si>
  <si>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</si>
  <si>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</si>
  <si>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</si>
  <si>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</si>
  <si>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</si>
  <si>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</si>
  <si>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</si>
  <si>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</si>
  <si>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</si>
  <si>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</si>
  <si>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</si>
  <si>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</si>
  <si>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</si>
  <si>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</si>
  <si>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</si>
  <si>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</si>
  <si>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</si>
  <si>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</si>
  <si>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</si>
  <si>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</si>
  <si>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</si>
  <si>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</si>
  <si>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</si>
  <si>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</si>
  <si>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</si>
  <si>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</si>
  <si>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</si>
  <si>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</si>
  <si>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</si>
  <si>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</si>
  <si>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</si>
  <si>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</si>
  <si>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</si>
  <si>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</si>
  <si>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</si>
  <si>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</si>
  <si>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</si>
  <si>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</si>
  <si>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</si>
  <si>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</si>
  <si>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</si>
  <si>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</si>
  <si>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</si>
  <si>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</si>
  <si>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</si>
  <si>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</si>
  <si>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</si>
  <si>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</si>
  <si>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</si>
  <si>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</si>
  <si>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</si>
  <si>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</si>
  <si>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</si>
  <si>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</si>
  <si>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</si>
  <si>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</si>
  <si>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</si>
  <si>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</si>
  <si>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</si>
  <si>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</si>
  <si>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</si>
  <si>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</si>
  <si>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</si>
  <si>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</si>
  <si>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</si>
  <si>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</si>
  <si>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</si>
  <si>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</si>
  <si>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</si>
  <si>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</si>
  <si>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</si>
  <si>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</si>
  <si>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</si>
  <si>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</si>
  <si>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</si>
  <si>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</si>
  <si>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</si>
  <si>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</si>
  <si>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</si>
  <si>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</si>
  <si>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</si>
  <si>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</si>
  <si>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</si>
  <si>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</si>
  <si>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</si>
  <si>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</si>
  <si>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</si>
  <si>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</si>
  <si>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</si>
  <si>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</si>
  <si>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</si>
  <si>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</si>
  <si>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</si>
  <si>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</si>
  <si>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</si>
  <si>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</si>
  <si>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</si>
  <si>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</si>
  <si>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</si>
  <si>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</si>
  <si>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</si>
  <si>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</si>
  <si>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</si>
  <si>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</si>
  <si>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</si>
  <si>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</si>
  <si>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</si>
  <si>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</si>
  <si>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</si>
  <si>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</si>
  <si>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</si>
  <si>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</si>
  <si>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</si>
  <si>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</si>
  <si>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</si>
  <si>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</si>
  <si>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</si>
  <si>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</si>
  <si>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</si>
  <si>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</si>
  <si>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</si>
  <si>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</si>
  <si>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</si>
  <si>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</si>
  <si>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</si>
  <si>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</si>
  <si>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</si>
  <si>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</si>
  <si>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</si>
  <si>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</si>
  <si>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</si>
  <si>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</si>
  <si>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</si>
  <si>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</si>
  <si>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</si>
  <si>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</si>
  <si>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</si>
  <si>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</si>
  <si>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</si>
  <si>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</si>
  <si>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</si>
  <si>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</si>
  <si>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</si>
  <si>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</si>
  <si>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</si>
  <si>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</si>
  <si>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</si>
  <si>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</si>
  <si>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</si>
  <si>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</si>
  <si>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</si>
  <si>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</si>
  <si>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</si>
  <si>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</si>
  <si>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</si>
  <si>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</si>
  <si>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</si>
  <si>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</si>
  <si>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</si>
  <si>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</si>
  <si>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</si>
  <si>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</si>
  <si>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</si>
  <si>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</si>
  <si>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</si>
  <si>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</si>
  <si>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</si>
  <si>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</si>
  <si>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</si>
  <si>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</si>
  <si>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</si>
  <si>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</si>
  <si>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</si>
  <si>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</si>
  <si>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</si>
  <si>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</si>
  <si>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</si>
  <si>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</si>
  <si>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</si>
  <si>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</si>
  <si>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</si>
  <si>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</si>
  <si>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</si>
  <si>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</si>
  <si>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</si>
  <si>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</si>
  <si>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</si>
  <si>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</si>
  <si>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</si>
  <si>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</si>
  <si>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</si>
  <si>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</si>
  <si>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</si>
  <si>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</si>
  <si>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</si>
  <si>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</si>
  <si>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</si>
  <si>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</si>
  <si>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</si>
  <si>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</si>
  <si>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</si>
  <si>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</si>
  <si>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</si>
  <si>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</si>
  <si>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</si>
  <si>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</si>
  <si>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</si>
  <si>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</si>
  <si>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</si>
  <si>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</si>
  <si>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</si>
  <si>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</si>
  <si>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</si>
  <si>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</si>
  <si>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</si>
  <si>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</si>
  <si>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</si>
  <si>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</si>
  <si>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</si>
  <si>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</si>
  <si>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</si>
  <si>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</si>
  <si>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</si>
  <si>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</si>
  <si>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</si>
  <si>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</si>
  <si>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</si>
  <si>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</si>
  <si>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</si>
  <si>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</si>
  <si>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</si>
  <si>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</si>
  <si>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</si>
  <si>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</si>
  <si>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</si>
  <si>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</si>
  <si>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</si>
  <si>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</si>
  <si>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</si>
  <si>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</si>
  <si>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</si>
  <si>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</si>
  <si>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</si>
  <si>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</si>
  <si>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</si>
  <si>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</si>
  <si>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</si>
  <si>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</si>
  <si>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</si>
  <si>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</si>
  <si>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</si>
  <si>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</si>
  <si>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</si>
  <si>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</si>
  <si>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</si>
  <si>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</si>
  <si>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</si>
  <si>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</si>
  <si>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</si>
  <si>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</si>
  <si>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</si>
  <si>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</si>
  <si>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</si>
  <si>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</si>
  <si>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</si>
  <si>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</si>
  <si>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</si>
  <si>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</si>
  <si>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</si>
  <si>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</si>
  <si>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</si>
  <si>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</si>
  <si>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</si>
  <si>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</si>
  <si>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</si>
  <si>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</si>
  <si>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</si>
  <si>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</si>
  <si>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</si>
  <si>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</si>
  <si>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</si>
  <si>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</si>
  <si>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</si>
  <si>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</si>
  <si>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</si>
  <si>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</si>
  <si>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</si>
  <si>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</si>
  <si>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</si>
  <si>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</si>
  <si>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</si>
  <si>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</si>
  <si>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</si>
  <si>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</si>
  <si>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</si>
  <si>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</si>
  <si>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</si>
  <si>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</si>
  <si>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</si>
  <si>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</si>
  <si>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</si>
  <si>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</si>
  <si>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</si>
  <si>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</si>
  <si>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</si>
  <si>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</si>
  <si>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</si>
  <si>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</si>
  <si>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</si>
  <si>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</si>
  <si>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</si>
  <si>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</si>
  <si>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</si>
  <si>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</si>
  <si>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</si>
  <si>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</si>
  <si>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</si>
  <si>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</si>
  <si>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</si>
  <si>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</si>
  <si>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</si>
  <si>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</si>
  <si>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</si>
  <si>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</si>
  <si>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</si>
  <si>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</si>
  <si>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</si>
  <si>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</si>
  <si>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</si>
  <si>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</si>
  <si>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</si>
  <si>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</si>
  <si>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</si>
  <si>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</si>
  <si>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</si>
  <si>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</si>
  <si>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</si>
  <si>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</si>
  <si>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</si>
  <si>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</si>
  <si>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</si>
  <si>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</si>
  <si>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</si>
  <si>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</si>
  <si>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</si>
  <si>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</si>
  <si>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</si>
  <si>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</si>
  <si>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</si>
  <si>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</si>
  <si>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</si>
  <si>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</si>
  <si>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</si>
  <si>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</si>
  <si>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</si>
  <si>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</si>
  <si>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</si>
  <si>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</si>
  <si>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</si>
  <si>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</si>
  <si>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</si>
  <si>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</si>
  <si>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</si>
  <si>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</si>
  <si>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</si>
  <si>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</si>
  <si>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</si>
  <si>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</si>
  <si>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</si>
  <si>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</si>
  <si>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</si>
  <si>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</si>
  <si>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</si>
  <si>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</si>
  <si>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</si>
  <si>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</si>
  <si>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</si>
  <si>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</si>
  <si>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</si>
  <si>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</si>
  <si>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</si>
  <si>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</si>
  <si>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</si>
  <si>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</si>
  <si>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</si>
  <si>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</si>
  <si>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</si>
  <si>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</si>
  <si>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</si>
  <si>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</si>
  <si>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</si>
  <si>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</si>
  <si>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</si>
  <si>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</si>
  <si>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</si>
  <si>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</si>
  <si>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</si>
  <si>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</si>
  <si>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</si>
  <si>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</si>
  <si>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</si>
  <si>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</si>
  <si>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</si>
  <si>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</si>
  <si>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</si>
  <si>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</si>
  <si>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</si>
  <si>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</si>
  <si>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</si>
  <si>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</si>
  <si>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</si>
  <si>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</si>
  <si>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</si>
  <si>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</si>
  <si>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</si>
  <si>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</si>
  <si>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</si>
  <si>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</si>
  <si>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</si>
  <si>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</si>
  <si>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</si>
  <si>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</si>
  <si>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</si>
  <si>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</si>
  <si>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</si>
  <si>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</si>
  <si>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</si>
  <si>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</si>
  <si>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</si>
  <si>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</si>
  <si>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</si>
  <si>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</si>
  <si>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</si>
  <si>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</si>
  <si>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</si>
  <si>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</si>
  <si>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</si>
  <si>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</si>
  <si>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</si>
  <si>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</si>
  <si>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</si>
  <si>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</si>
  <si>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</si>
  <si>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</si>
  <si>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</si>
  <si>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</si>
  <si>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</si>
  <si>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</si>
  <si>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</si>
  <si>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</si>
  <si>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</si>
  <si>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</si>
  <si>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</si>
  <si>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</si>
  <si>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</si>
  <si>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</si>
  <si>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</si>
  <si>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</si>
  <si>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</si>
  <si>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</si>
  <si>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</si>
  <si>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</si>
  <si>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</si>
  <si>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</si>
  <si>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</si>
  <si>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</si>
  <si>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</si>
  <si>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</si>
  <si>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</si>
  <si>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</si>
  <si>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</si>
  <si>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</si>
  <si>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</si>
  <si>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</si>
  <si>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</si>
  <si>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</si>
  <si>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</si>
  <si>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</si>
  <si>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</si>
  <si>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</si>
  <si>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</si>
  <si>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</si>
  <si>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</si>
  <si>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</si>
  <si>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</si>
  <si>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</si>
  <si>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</si>
  <si>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</si>
  <si>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</si>
  <si>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</si>
  <si>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</si>
  <si>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</si>
  <si>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</si>
  <si>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</si>
  <si>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</si>
  <si>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</si>
  <si>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</si>
  <si>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</si>
  <si>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</si>
  <si>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</si>
  <si>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</si>
  <si>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</si>
  <si>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</si>
  <si>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</si>
  <si>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</si>
  <si>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</si>
  <si>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</si>
  <si>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</si>
  <si>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</si>
  <si>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</si>
  <si>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</si>
  <si>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</si>
  <si>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</si>
  <si>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</si>
  <si>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</si>
  <si>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</si>
  <si>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</si>
  <si>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</si>
  <si>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</si>
  <si>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</si>
  <si>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</si>
  <si>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</si>
  <si>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</si>
  <si>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</si>
  <si>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</si>
  <si>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</si>
  <si>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</si>
  <si>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</si>
  <si>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</si>
  <si>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</si>
  <si>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</si>
  <si>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</si>
  <si>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</si>
  <si>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</si>
  <si>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</si>
  <si>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</si>
  <si>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</si>
  <si>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</si>
  <si>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</si>
  <si>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</si>
  <si>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</si>
  <si>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</si>
  <si>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</si>
  <si>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</si>
  <si>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</si>
  <si>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</si>
  <si>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</si>
  <si>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</si>
  <si>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</si>
  <si>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</si>
  <si>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</si>
  <si>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</si>
  <si>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</si>
  <si>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</si>
  <si>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</si>
  <si>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</si>
  <si>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</si>
  <si>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</si>
  <si>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</si>
  <si>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</si>
  <si>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</si>
  <si>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</si>
  <si>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</si>
  <si>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</si>
  <si>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</si>
  <si>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</si>
  <si>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</si>
  <si>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</si>
  <si>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</si>
  <si>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</si>
  <si>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</si>
  <si>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</si>
  <si>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</si>
  <si>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</si>
  <si>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</si>
  <si>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</si>
  <si>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</si>
  <si>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</si>
  <si>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</si>
  <si>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</si>
  <si>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</si>
  <si>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</si>
  <si>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</si>
  <si>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</si>
  <si>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</si>
  <si>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</si>
  <si>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</si>
  <si>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</si>
  <si>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</si>
  <si>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</si>
  <si>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</si>
  <si>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</si>
  <si>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</si>
  <si>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</si>
  <si>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</si>
  <si>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</si>
  <si>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</si>
  <si>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</si>
  <si>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</si>
  <si>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</si>
  <si>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</si>
  <si>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</si>
  <si>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</si>
  <si>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</si>
  <si>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</si>
  <si>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</si>
  <si>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</si>
  <si>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</si>
  <si>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</si>
  <si>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</si>
  <si>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</si>
  <si>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</si>
  <si>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</si>
  <si>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</si>
  <si>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</si>
  <si>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</si>
  <si>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</si>
  <si>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</si>
  <si>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</si>
  <si>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</si>
  <si>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</si>
  <si>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</si>
  <si>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</si>
  <si>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</si>
  <si>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</si>
  <si>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</si>
  <si>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</si>
  <si>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</si>
  <si>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</si>
  <si>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</si>
  <si>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</si>
  <si>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</si>
  <si>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</si>
  <si>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</si>
  <si>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</si>
  <si>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</si>
  <si>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</si>
  <si>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</si>
  <si>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</si>
  <si>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</si>
  <si>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</si>
  <si>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</si>
  <si>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</si>
  <si>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</si>
  <si>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</si>
  <si>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</si>
  <si>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</si>
  <si>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</si>
  <si>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</si>
  <si>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</si>
  <si>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</si>
  <si>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</si>
  <si>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</si>
  <si>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</si>
  <si>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</si>
  <si>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</si>
  <si>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</si>
  <si>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</si>
  <si>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</si>
  <si>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</si>
  <si>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</si>
  <si>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</si>
  <si>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</si>
  <si>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</si>
  <si>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</si>
  <si>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</si>
  <si>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</si>
  <si>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</si>
  <si>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</si>
  <si>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</si>
  <si>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</si>
  <si>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</si>
  <si>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</si>
  <si>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</si>
  <si>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</si>
  <si>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</si>
  <si>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</si>
  <si>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</si>
  <si>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</si>
  <si>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</si>
  <si>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</si>
  <si>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</si>
  <si>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</si>
  <si>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</si>
  <si>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</si>
  <si>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</si>
  <si>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</si>
  <si>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</si>
  <si>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</si>
  <si>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</si>
  <si>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</si>
  <si>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</si>
  <si>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</si>
  <si>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</si>
  <si>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</si>
  <si>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</si>
  <si>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</si>
  <si>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</si>
  <si>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</si>
  <si>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</si>
  <si>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</si>
  <si>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</si>
  <si>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</si>
  <si>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</si>
  <si>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</si>
  <si>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</si>
  <si>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</si>
  <si>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</si>
  <si>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</si>
  <si>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</si>
  <si>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</si>
  <si>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</si>
  <si>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</si>
  <si>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</si>
  <si>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</si>
  <si>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</si>
  <si>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</si>
  <si>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</si>
  <si>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</si>
  <si>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</si>
  <si>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</si>
  <si>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</si>
  <si>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</si>
  <si>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</si>
  <si>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</si>
  <si>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</si>
  <si>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</si>
  <si>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</si>
  <si>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</si>
  <si>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</si>
  <si>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</si>
  <si>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</si>
  <si>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</si>
  <si>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</si>
  <si>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</si>
  <si>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</si>
  <si>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</si>
  <si>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</si>
  <si>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</si>
  <si>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</si>
  <si>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</si>
  <si>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</si>
  <si>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</si>
  <si>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</si>
  <si>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</si>
  <si>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</si>
  <si>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</si>
  <si>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</si>
  <si>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</si>
  <si>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</si>
  <si>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</si>
  <si>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</si>
  <si>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</si>
  <si>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</si>
  <si>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</si>
  <si>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</si>
  <si>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</si>
  <si>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</si>
  <si>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</si>
  <si>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</si>
  <si>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</si>
  <si>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</si>
  <si>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</si>
  <si>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</si>
  <si>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</si>
  <si>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</si>
  <si>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</si>
  <si>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</si>
  <si>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</si>
  <si>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</si>
  <si>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</si>
  <si>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</si>
  <si>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</si>
  <si>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</si>
  <si>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</si>
  <si>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</si>
  <si>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</si>
  <si>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</si>
  <si>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</si>
  <si>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</si>
  <si>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</si>
  <si>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</si>
  <si>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</si>
  <si>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</si>
  <si>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</si>
  <si>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</si>
  <si>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</si>
  <si>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</si>
  <si>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</si>
  <si>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</si>
  <si>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</si>
  <si>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</si>
  <si>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</si>
  <si>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</si>
  <si>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</si>
  <si>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</si>
  <si>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</si>
  <si>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</si>
  <si>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</si>
  <si>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</si>
  <si>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</si>
  <si>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</si>
  <si>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</si>
  <si>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</si>
  <si>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</si>
  <si>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</si>
  <si>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</si>
  <si>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</si>
  <si>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</si>
  <si>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</si>
  <si>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</si>
  <si>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</si>
  <si>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</si>
  <si>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</si>
  <si>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</si>
  <si>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</si>
  <si>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</si>
  <si>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</si>
  <si>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</si>
  <si>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</si>
  <si>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</si>
  <si>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</si>
  <si>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</si>
  <si>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</si>
  <si>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</si>
  <si>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</si>
  <si>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</si>
  <si>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</si>
  <si>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</si>
  <si>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</si>
  <si>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</si>
  <si>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</si>
  <si>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</si>
  <si>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</si>
  <si>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</si>
  <si>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</si>
  <si>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</si>
  <si>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</si>
  <si>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</si>
  <si>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</si>
  <si>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</si>
  <si>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</si>
  <si>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</si>
  <si>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</si>
  <si>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</si>
  <si>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</si>
  <si>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</si>
  <si>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</si>
  <si>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</si>
  <si>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</si>
  <si>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</si>
  <si>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</si>
  <si>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</si>
  <si>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</si>
  <si>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</si>
  <si>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</si>
  <si>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</si>
  <si>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</si>
  <si>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</si>
  <si>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</si>
  <si>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</si>
  <si>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</si>
  <si>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</si>
  <si>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</si>
  <si>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</si>
  <si>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</si>
  <si>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</si>
  <si>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</si>
  <si>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</si>
  <si>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</si>
  <si>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</si>
  <si>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</si>
  <si>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</si>
  <si>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</si>
  <si>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</si>
  <si>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</si>
  <si>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</si>
  <si>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</si>
  <si>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</si>
  <si>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</si>
  <si>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</si>
  <si>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</si>
  <si>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</si>
  <si>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</si>
  <si>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</si>
  <si>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</si>
  <si>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</si>
  <si>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</si>
  <si>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</si>
  <si>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</si>
  <si>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</si>
  <si>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</si>
  <si>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</si>
  <si>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</si>
  <si>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</si>
  <si>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</si>
  <si>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</si>
  <si>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</si>
  <si>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</si>
  <si>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</si>
  <si>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</si>
  <si>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</si>
  <si>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</si>
  <si>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</si>
  <si>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</si>
  <si>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</si>
  <si>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</si>
  <si>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</si>
  <si>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</si>
  <si>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</si>
  <si>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</si>
  <si>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</si>
  <si>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</si>
  <si>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</si>
  <si>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</si>
  <si>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</si>
  <si>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</si>
  <si>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</si>
  <si>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</si>
  <si>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</si>
  <si>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</si>
  <si>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</si>
  <si>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</si>
  <si>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</si>
  <si>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</si>
  <si>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</si>
  <si>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</si>
  <si>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</si>
  <si>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</si>
  <si>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</si>
  <si>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</si>
  <si>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</si>
  <si>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</si>
  <si>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</si>
  <si>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</si>
  <si>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</si>
  <si>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</si>
  <si>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</si>
  <si>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</si>
  <si>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</si>
  <si>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</si>
  <si>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</si>
  <si>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</si>
  <si>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</si>
  <si>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</si>
  <si>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</si>
  <si>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</si>
  <si>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</si>
  <si>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</si>
  <si>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</si>
  <si>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</si>
  <si>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</si>
  <si>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</si>
  <si>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</si>
  <si>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</si>
  <si>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</si>
  <si>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</si>
  <si>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</si>
  <si>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</si>
  <si>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</si>
  <si>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</si>
  <si>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</si>
  <si>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</si>
  <si>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</si>
  <si>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</si>
  <si>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</si>
  <si>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</si>
  <si>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</si>
  <si>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</si>
  <si>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</si>
  <si>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</si>
  <si>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</si>
  <si>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</si>
  <si>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</si>
  <si>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</si>
  <si>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</si>
  <si>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</si>
  <si>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</si>
  <si>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</si>
  <si>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</si>
  <si>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</si>
  <si>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</si>
  <si>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</si>
  <si>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</si>
  <si>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</si>
  <si>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</si>
  <si>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</si>
  <si>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</si>
  <si>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</si>
  <si>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</si>
  <si>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</si>
  <si>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</si>
  <si>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</si>
  <si>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</si>
  <si>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</si>
  <si>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</si>
  <si>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</si>
  <si>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</si>
  <si>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</si>
  <si>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</si>
  <si>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</si>
  <si>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</si>
  <si>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</si>
  <si>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</si>
  <si>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</si>
  <si>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</si>
  <si>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</si>
  <si>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</si>
  <si>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</si>
  <si>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</si>
  <si>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</si>
  <si>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</si>
  <si>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</si>
  <si>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</si>
  <si>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</si>
  <si>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</si>
  <si>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</si>
  <si>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</si>
  <si>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</si>
  <si>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</si>
  <si>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</si>
  <si>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</si>
  <si>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</si>
  <si>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</si>
  <si>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</si>
  <si>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</si>
  <si>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</si>
  <si>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</si>
  <si>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</si>
  <si>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</si>
  <si>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</si>
  <si>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</si>
  <si>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</si>
  <si>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</si>
  <si>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</si>
  <si>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</si>
  <si>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</si>
  <si>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</si>
  <si>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</si>
  <si>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</si>
  <si>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</si>
  <si>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</si>
  <si>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</si>
  <si>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</si>
  <si>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</si>
  <si>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</si>
  <si>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</si>
  <si>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</si>
  <si>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</si>
  <si>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</si>
  <si>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</si>
  <si>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</si>
  <si>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</si>
  <si>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</si>
  <si>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</si>
  <si>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</si>
  <si>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</si>
  <si>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</si>
  <si>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</si>
  <si>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</si>
  <si>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</si>
  <si>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</si>
  <si>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</si>
  <si>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</si>
  <si>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</si>
  <si>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</si>
  <si>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</si>
  <si>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</si>
  <si>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</si>
  <si>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</si>
  <si>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</si>
  <si>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</si>
  <si>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</si>
  <si>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</si>
  <si>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</si>
  <si>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</si>
  <si>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</si>
  <si>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</si>
  <si>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</si>
  <si>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</si>
  <si>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</si>
  <si>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</si>
  <si>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</si>
  <si>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</si>
  <si>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</si>
  <si>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</si>
  <si>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</si>
  <si>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</si>
  <si>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</si>
  <si>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</si>
  <si>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</si>
  <si>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</si>
  <si>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</si>
  <si>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</si>
  <si>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</si>
  <si>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</si>
  <si>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</si>
  <si>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</si>
  <si>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</si>
  <si>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</si>
  <si>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</si>
  <si>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</si>
  <si>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</si>
  <si>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</si>
  <si>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</si>
  <si>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</si>
  <si>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</si>
  <si>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</si>
  <si>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</si>
  <si>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</si>
  <si>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</si>
  <si>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</si>
  <si>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</si>
  <si>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</si>
  <si>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</si>
  <si>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</si>
  <si>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</si>
  <si>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</si>
  <si>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</si>
  <si>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</si>
  <si>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</si>
  <si>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</si>
  <si>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</si>
  <si>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</si>
  <si>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</si>
  <si>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</si>
  <si>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</si>
  <si>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</si>
  <si>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</si>
  <si>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</si>
  <si>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</si>
  <si>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</si>
  <si>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</si>
  <si>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</si>
  <si>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</si>
  <si>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</si>
  <si>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</si>
  <si>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</si>
  <si>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</si>
  <si>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</si>
  <si>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</si>
  <si>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</si>
  <si>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</si>
  <si>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</si>
  <si>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</si>
  <si>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</si>
  <si>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</si>
  <si>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</si>
  <si>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</si>
  <si>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</si>
  <si>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</si>
  <si>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</si>
  <si>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</si>
  <si>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</si>
  <si>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</si>
  <si>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</si>
  <si>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</si>
  <si>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</si>
  <si>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</si>
  <si>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</si>
  <si>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</si>
  <si>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</si>
  <si>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</si>
  <si>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</si>
  <si>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</si>
  <si>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</si>
  <si>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</si>
  <si>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</si>
  <si>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</si>
  <si>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</si>
  <si>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</si>
  <si>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</si>
  <si>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</si>
  <si>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</si>
  <si>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</si>
  <si>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</si>
  <si>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</si>
  <si>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</si>
  <si>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</si>
  <si>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</si>
  <si>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</si>
  <si>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</si>
  <si>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</si>
  <si>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</si>
  <si>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</si>
  <si>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</si>
  <si>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</si>
  <si>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</si>
  <si>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</si>
  <si>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</si>
  <si>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</si>
  <si>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</si>
  <si>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</si>
  <si>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</si>
  <si>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</si>
  <si>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</si>
  <si>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</si>
  <si>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</si>
  <si>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</si>
  <si>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</si>
  <si>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</si>
  <si>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</si>
  <si>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</si>
  <si>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</si>
  <si>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</si>
  <si>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</si>
  <si>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</si>
  <si>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</si>
  <si>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</si>
  <si>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</si>
  <si>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</si>
  <si>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</si>
  <si>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</si>
  <si>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</si>
  <si>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</si>
  <si>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</si>
  <si>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</si>
  <si>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</si>
  <si>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</si>
  <si>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</si>
  <si>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</si>
  <si>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</si>
  <si>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</si>
  <si>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</si>
  <si>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</si>
  <si>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</si>
  <si>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</si>
  <si>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</si>
  <si>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</si>
  <si>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</si>
  <si>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</si>
  <si>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</si>
  <si>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</si>
  <si>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</si>
  <si>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</si>
  <si>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</si>
  <si>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</si>
  <si>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</si>
  <si>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</si>
  <si>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</si>
  <si>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</si>
  <si>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</si>
  <si>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</si>
  <si>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</si>
  <si>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</si>
  <si>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</si>
  <si>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</si>
  <si>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</si>
  <si>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</si>
  <si>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</si>
  <si>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</si>
  <si>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</si>
  <si>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</si>
  <si>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</si>
  <si>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</si>
  <si>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</si>
  <si>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</si>
  <si>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</si>
  <si>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</si>
  <si>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</si>
  <si>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</si>
  <si>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</si>
  <si>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</si>
  <si>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</si>
  <si>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</si>
  <si>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</si>
  <si>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</si>
  <si>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</si>
  <si>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</si>
  <si>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</si>
  <si>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</si>
  <si>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</si>
  <si>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</si>
  <si>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</si>
  <si>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</si>
  <si>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</si>
  <si>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</si>
  <si>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</si>
  <si>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</si>
  <si>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</si>
  <si>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</si>
  <si>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</si>
  <si>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</si>
  <si>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</si>
  <si>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</si>
  <si>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</si>
  <si>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</si>
  <si>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</si>
  <si>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</si>
  <si>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</si>
  <si>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</si>
  <si>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</si>
  <si>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</si>
  <si>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</si>
  <si>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</si>
  <si>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</si>
  <si>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</si>
  <si>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</si>
  <si>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</si>
  <si>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</si>
  <si>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</si>
  <si>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</si>
  <si>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</si>
  <si>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</si>
  <si>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</si>
  <si>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</si>
  <si>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</si>
  <si>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</si>
  <si>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</si>
  <si>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</si>
  <si>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</si>
  <si>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</si>
  <si>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</si>
  <si>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</si>
  <si>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</si>
  <si>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</si>
  <si>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</si>
  <si>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</si>
  <si>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</si>
  <si>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</si>
  <si>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</si>
  <si>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</si>
  <si>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</si>
  <si>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</si>
  <si>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</si>
  <si>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</si>
  <si>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</si>
  <si>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</si>
  <si>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</si>
  <si>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</si>
  <si>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</si>
  <si>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</si>
  <si>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</si>
  <si>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</si>
  <si>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</si>
  <si>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</si>
  <si>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</si>
  <si>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</si>
  <si>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</si>
  <si>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</si>
  <si>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</si>
  <si>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</si>
  <si>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</si>
  <si>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</si>
  <si>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</si>
  <si>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</si>
  <si>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</si>
  <si>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</si>
  <si>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</si>
  <si>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</si>
  <si>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</si>
  <si>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</si>
  <si>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</si>
  <si>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</si>
  <si>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</si>
  <si>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</si>
  <si>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</si>
  <si>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</si>
  <si>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</si>
  <si>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</si>
  <si>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</si>
  <si>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</si>
  <si>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</si>
  <si>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</si>
  <si>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</si>
  <si>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</si>
  <si>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</si>
  <si>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</si>
  <si>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</si>
  <si>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</si>
  <si>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</si>
  <si>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</si>
  <si>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</si>
  <si>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</si>
  <si>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</si>
  <si>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</si>
  <si>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</si>
  <si>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</si>
  <si>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</si>
  <si>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</si>
  <si>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</si>
  <si>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</si>
  <si>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</si>
  <si>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</si>
  <si>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</si>
  <si>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</si>
  <si>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</si>
  <si>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</si>
  <si>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</si>
  <si>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</si>
  <si>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</si>
  <si>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</si>
  <si>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</si>
  <si>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</si>
  <si>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</si>
  <si>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</si>
  <si>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</si>
  <si>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</si>
  <si>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</si>
  <si>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</si>
  <si>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</si>
  <si>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</si>
  <si>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</si>
  <si>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</si>
  <si>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</si>
  <si>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</si>
  <si>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</si>
  <si>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</si>
  <si>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</si>
  <si>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</si>
  <si>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</si>
  <si>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</si>
  <si>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</si>
  <si>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</si>
  <si>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</si>
  <si>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</si>
  <si>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</si>
  <si>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</si>
  <si>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</si>
  <si>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</si>
  <si>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</si>
  <si>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</si>
  <si>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</si>
  <si>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</si>
  <si>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</si>
  <si>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</si>
  <si>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</si>
  <si>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</si>
  <si>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</si>
  <si>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</si>
  <si>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</si>
  <si>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</si>
  <si>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</si>
  <si>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</si>
  <si>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</si>
  <si>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</si>
  <si>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</si>
  <si>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</si>
  <si>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</si>
  <si>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</si>
  <si>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</si>
  <si>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</si>
  <si>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</si>
  <si>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</si>
  <si>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</si>
  <si>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</si>
  <si>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</si>
  <si>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</si>
  <si>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</si>
  <si>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</si>
  <si>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</si>
  <si>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</si>
  <si>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</si>
  <si>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</si>
  <si>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</si>
  <si>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</si>
  <si>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</si>
  <si>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</si>
  <si>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</si>
  <si>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</si>
  <si>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</si>
  <si>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</si>
  <si>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</si>
  <si>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</si>
  <si>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</si>
  <si>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</si>
  <si>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</si>
  <si>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</si>
  <si>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</si>
  <si>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</si>
  <si>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</si>
  <si>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</si>
  <si>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</si>
  <si>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</si>
  <si>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</si>
  <si>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</si>
  <si>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</si>
  <si>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</si>
  <si>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</si>
  <si>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</si>
  <si>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</si>
  <si>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</si>
  <si>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</si>
  <si>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</si>
  <si>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</si>
  <si>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</si>
  <si>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</si>
  <si>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</si>
  <si>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</si>
  <si>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</si>
  <si>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</si>
  <si>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</si>
  <si>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</si>
  <si>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</si>
  <si>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</si>
  <si>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</si>
  <si>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</si>
  <si>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</si>
  <si>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</si>
  <si>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</si>
  <si>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</si>
  <si>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</si>
  <si>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</si>
  <si>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</si>
  <si>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</si>
  <si>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</si>
  <si>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</si>
  <si>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</si>
  <si>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</si>
  <si>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</si>
  <si>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</si>
  <si>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</si>
  <si>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</si>
  <si>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</si>
  <si>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</si>
  <si>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</si>
  <si>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</si>
  <si>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</si>
  <si>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</si>
  <si>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</si>
  <si>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</si>
  <si>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</si>
  <si>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</si>
  <si>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</si>
  <si>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</si>
  <si>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</si>
  <si>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</si>
  <si>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</si>
  <si>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</si>
  <si>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</si>
  <si>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</si>
  <si>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</si>
  <si>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</si>
  <si>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</si>
  <si>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</si>
  <si>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</si>
  <si>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</si>
  <si>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</si>
  <si>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</si>
  <si>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</si>
  <si>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</si>
  <si>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</si>
  <si>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</si>
  <si>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</si>
  <si>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</si>
  <si>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</si>
  <si>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</si>
  <si>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</si>
  <si>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</si>
  <si>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</si>
  <si>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</si>
  <si>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</si>
  <si>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</si>
  <si>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</si>
  <si>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</si>
  <si>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</si>
  <si>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</si>
  <si>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</si>
  <si>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</si>
  <si>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</si>
  <si>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</si>
  <si>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</si>
  <si>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</si>
  <si>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</si>
  <si>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</si>
  <si>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</si>
  <si>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</si>
  <si>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</si>
  <si>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</si>
  <si>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</si>
  <si>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</si>
  <si>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</si>
  <si>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</si>
  <si>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</si>
  <si>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</si>
  <si>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</si>
  <si>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</si>
  <si>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</si>
  <si>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</si>
  <si>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</si>
  <si>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</si>
  <si>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</si>
  <si>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</si>
  <si>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</si>
  <si>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</si>
  <si>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</si>
  <si>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</si>
  <si>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</si>
  <si>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</si>
  <si>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</si>
  <si>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</si>
  <si>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</si>
  <si>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</si>
  <si>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</si>
  <si>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</si>
  <si>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</si>
  <si>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</si>
  <si>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</si>
  <si>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</si>
  <si>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</si>
  <si>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</si>
  <si>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</si>
  <si>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</si>
  <si>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</si>
  <si>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</si>
  <si>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</si>
  <si>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</si>
  <si>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</si>
  <si>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</si>
  <si>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</si>
  <si>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</si>
  <si>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</si>
  <si>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</si>
  <si>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</si>
  <si>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</si>
  <si>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</si>
  <si>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</si>
  <si>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</si>
  <si>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</si>
  <si>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</si>
  <si>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</si>
  <si>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</si>
  <si>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</si>
  <si>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</si>
  <si>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</si>
  <si>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</si>
  <si>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</si>
  <si>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</si>
  <si>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</si>
  <si>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</si>
  <si>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</si>
  <si>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</si>
  <si>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</si>
  <si>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</si>
  <si>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</si>
  <si>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</si>
  <si>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</si>
  <si>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</si>
  <si>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</si>
  <si>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</si>
  <si>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</si>
  <si>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</si>
  <si>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</si>
  <si>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</si>
  <si>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</si>
  <si>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</si>
  <si>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</si>
  <si>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</si>
  <si>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</si>
  <si>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</si>
  <si>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</si>
  <si>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</si>
  <si>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</si>
  <si>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</si>
  <si>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</si>
  <si>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</si>
  <si>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</si>
  <si>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</si>
  <si>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</si>
  <si>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</si>
  <si>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</si>
  <si>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</si>
  <si>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</si>
  <si>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</si>
  <si>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</si>
  <si>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</si>
  <si>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</si>
  <si>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</si>
  <si>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</si>
  <si>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</si>
  <si>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</si>
  <si>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</si>
  <si>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</si>
  <si>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</si>
  <si>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</si>
  <si>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</si>
  <si>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</si>
  <si>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</si>
  <si>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</si>
  <si>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</si>
  <si>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</si>
  <si>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</si>
  <si>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</si>
  <si>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</si>
  <si>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</si>
  <si>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</si>
  <si>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</si>
  <si>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</si>
  <si>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</si>
  <si>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</si>
  <si>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</si>
  <si>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</si>
  <si>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</si>
  <si>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</si>
  <si>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</si>
  <si>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</si>
  <si>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</si>
  <si>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</si>
  <si>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</si>
  <si>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</si>
  <si>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</si>
  <si>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</si>
  <si>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</si>
  <si>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</si>
  <si>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</si>
  <si>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</si>
  <si>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</si>
  <si>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</si>
  <si>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</si>
  <si>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</si>
  <si>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</si>
  <si>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</si>
  <si>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</si>
  <si>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</si>
  <si>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</si>
  <si>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</si>
  <si>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</si>
  <si>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</si>
  <si>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</si>
  <si>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</si>
  <si>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</si>
  <si>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</si>
  <si>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</si>
  <si>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</si>
  <si>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</si>
  <si>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</si>
  <si>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</si>
  <si>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</si>
  <si>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</si>
  <si>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</si>
  <si>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</si>
  <si>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</si>
  <si>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</si>
  <si>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</si>
  <si>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</si>
  <si>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</si>
  <si>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</si>
  <si>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</si>
  <si>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</si>
  <si>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</si>
  <si>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</si>
  <si>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</si>
  <si>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</si>
  <si>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</si>
  <si>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</si>
  <si>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</si>
  <si>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</si>
  <si>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</si>
  <si>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</si>
  <si>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</si>
  <si>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</si>
  <si>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</si>
  <si>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</si>
  <si>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</si>
  <si>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</si>
  <si>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</si>
  <si>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</si>
  <si>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</si>
  <si>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</si>
  <si>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</si>
  <si>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</si>
  <si>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</si>
  <si>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</si>
  <si>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</si>
  <si>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</si>
  <si>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</si>
  <si>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</si>
  <si>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</si>
  <si>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</si>
  <si>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</si>
  <si>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</si>
  <si>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</si>
  <si>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</si>
  <si>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</si>
  <si>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</si>
  <si>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</si>
  <si>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</si>
  <si>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</si>
  <si>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</si>
  <si>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</si>
  <si>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</si>
  <si>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</si>
  <si>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</si>
  <si>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</si>
  <si>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</si>
  <si>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</si>
  <si>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</si>
  <si>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</si>
  <si>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</si>
  <si>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</si>
  <si>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</si>
  <si>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</si>
  <si>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</si>
  <si>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</si>
  <si>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</si>
  <si>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</si>
  <si>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</si>
  <si>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</si>
  <si>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</si>
  <si>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</si>
  <si>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</si>
  <si>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</si>
  <si>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</si>
  <si>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</si>
  <si>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</si>
  <si>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</si>
  <si>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</si>
  <si>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</si>
  <si>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</si>
  <si>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</si>
  <si>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</si>
  <si>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</si>
  <si>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</si>
  <si>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</si>
  <si>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</si>
  <si>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</si>
  <si>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</si>
  <si>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</si>
  <si>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</si>
  <si>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</si>
  <si>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</si>
  <si>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</si>
  <si>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</si>
  <si>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</si>
  <si>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</si>
  <si>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</si>
  <si>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</si>
  <si>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</si>
  <si>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</si>
  <si>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</si>
  <si>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</si>
  <si>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</si>
  <si>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</si>
  <si>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</si>
  <si>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</si>
  <si>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</si>
  <si>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</si>
  <si>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</si>
  <si>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</si>
  <si>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</si>
  <si>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</si>
  <si>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</si>
  <si>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</si>
  <si>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</si>
  <si>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</si>
  <si>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</si>
  <si>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</si>
  <si>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</si>
  <si>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</si>
  <si>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</si>
  <si>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</si>
  <si>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</si>
  <si>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</si>
  <si>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</si>
  <si>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</si>
  <si>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</si>
  <si>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</si>
  <si>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</si>
  <si>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</si>
  <si>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</si>
  <si>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</si>
  <si>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</si>
  <si>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</si>
  <si>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</si>
  <si>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</si>
  <si>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</si>
  <si>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</si>
  <si>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</si>
  <si>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</si>
  <si>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</si>
  <si>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</si>
  <si>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</si>
  <si>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</si>
  <si>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</si>
  <si>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</si>
  <si>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</si>
  <si>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</si>
  <si>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</si>
  <si>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</si>
  <si>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</si>
  <si>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</si>
  <si>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</si>
  <si>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</si>
  <si>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</si>
  <si>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</si>
  <si>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</si>
  <si>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</si>
  <si>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</si>
  <si>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</si>
  <si>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</si>
  <si>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</si>
  <si>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</si>
  <si>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</si>
  <si>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</si>
  <si>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</si>
  <si>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</si>
  <si>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</si>
  <si>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</si>
  <si>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</si>
  <si>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</si>
  <si>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</si>
  <si>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</si>
  <si>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</si>
  <si>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</si>
  <si>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</si>
  <si>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</si>
  <si>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</si>
  <si>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</si>
  <si>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</si>
  <si>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</si>
  <si>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</si>
  <si>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</si>
  <si>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</si>
  <si>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</si>
  <si>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</si>
  <si>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</si>
  <si>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</si>
  <si>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</si>
  <si>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</si>
  <si>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</si>
  <si>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</si>
  <si>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</si>
  <si>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</si>
  <si>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</si>
  <si>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</si>
  <si>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</si>
  <si>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</si>
  <si>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</si>
  <si>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</si>
  <si>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</si>
  <si>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</si>
  <si>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</si>
  <si>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</si>
  <si>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</si>
  <si>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</si>
  <si>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</si>
  <si>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</si>
  <si>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</si>
  <si>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</si>
  <si>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</si>
  <si>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</si>
  <si>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</si>
  <si>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</si>
  <si>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</si>
  <si>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</si>
  <si>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</si>
  <si>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</si>
  <si>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</si>
  <si>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</si>
  <si>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</si>
  <si>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</si>
  <si>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</si>
  <si>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</si>
  <si>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</si>
  <si>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</si>
  <si>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</si>
  <si>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</si>
  <si>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</si>
  <si>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</si>
  <si>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</si>
  <si>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</si>
  <si>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</si>
  <si>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</si>
  <si>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</si>
  <si>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</si>
  <si>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</si>
  <si>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</si>
  <si>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</si>
  <si>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</si>
  <si>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</si>
  <si>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</si>
  <si>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</si>
  <si>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</si>
  <si>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</si>
  <si>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</si>
  <si>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</si>
  <si>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</si>
  <si>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</si>
  <si>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</si>
  <si>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</si>
  <si>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</si>
  <si>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</si>
  <si>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</si>
  <si>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</si>
  <si>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</si>
  <si>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</si>
  <si>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</si>
  <si>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</si>
  <si>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</si>
  <si>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</si>
  <si>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</si>
  <si>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</si>
  <si>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</si>
  <si>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</si>
  <si>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</si>
  <si>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</si>
  <si>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</si>
  <si>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</si>
  <si>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</si>
  <si>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</si>
  <si>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</si>
  <si>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</si>
  <si>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</si>
  <si>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</si>
  <si>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</si>
  <si>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</si>
  <si>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</si>
  <si>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</si>
  <si>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</si>
  <si>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</si>
  <si>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</si>
  <si>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</si>
  <si>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</si>
  <si>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</si>
  <si>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</si>
  <si>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</si>
  <si>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</si>
  <si>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</si>
  <si>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</si>
  <si>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</si>
  <si>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</si>
  <si>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</si>
  <si>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</si>
  <si>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</si>
  <si>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</si>
  <si>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</si>
  <si>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</si>
  <si>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</si>
  <si>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</si>
  <si>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</si>
  <si>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</si>
  <si>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</si>
  <si>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</si>
  <si>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</si>
  <si>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</si>
  <si>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</si>
  <si>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</si>
  <si>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</si>
  <si>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</si>
  <si>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</si>
  <si>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</si>
  <si>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</si>
  <si>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</si>
  <si>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</si>
  <si>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</si>
  <si>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</si>
  <si>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</si>
  <si>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</si>
  <si>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</si>
  <si>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</si>
  <si>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</si>
  <si>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</si>
  <si>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</si>
  <si>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</si>
  <si>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</si>
  <si>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</si>
  <si>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</si>
  <si>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</si>
  <si>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</si>
  <si>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</si>
  <si>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</si>
  <si>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</si>
  <si>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</si>
  <si>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</si>
  <si>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</si>
  <si>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</si>
  <si>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</si>
  <si>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</si>
  <si>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</si>
  <si>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</si>
  <si>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</si>
  <si>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</si>
  <si>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</si>
  <si>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</si>
  <si>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</si>
  <si>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</si>
  <si>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</si>
  <si>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</si>
  <si>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</si>
  <si>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</si>
  <si>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</si>
  <si>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</si>
  <si>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</si>
  <si>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</si>
  <si>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</si>
  <si>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</si>
  <si>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</si>
  <si>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</si>
  <si>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</si>
  <si>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</si>
  <si>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</si>
  <si>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</si>
  <si>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</si>
  <si>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</si>
  <si>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</si>
  <si>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</si>
  <si>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</si>
  <si>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</si>
  <si>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</si>
  <si>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</si>
  <si>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</si>
  <si>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</si>
  <si>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</si>
  <si>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</si>
  <si>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</si>
  <si>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</si>
  <si>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</si>
  <si>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</si>
  <si>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</si>
  <si>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</si>
  <si>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</si>
  <si>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</si>
  <si>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</si>
  <si>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</si>
  <si>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</si>
  <si>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</si>
  <si>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</si>
  <si>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</si>
  <si>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</si>
  <si>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</si>
  <si>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</si>
  <si>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</si>
  <si>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</si>
  <si>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</si>
  <si>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</si>
  <si>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</si>
  <si>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</si>
  <si>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</si>
  <si>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</si>
  <si>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</si>
  <si>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</si>
  <si>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</si>
  <si>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</si>
  <si>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</si>
  <si>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</si>
  <si>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</si>
  <si>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</si>
  <si>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</si>
  <si>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</si>
  <si>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</si>
  <si>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</si>
  <si>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</si>
  <si>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</si>
  <si>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</si>
  <si>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</si>
  <si>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</si>
  <si>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</si>
  <si>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</si>
  <si>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</si>
  <si>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</si>
  <si>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</si>
  <si>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</si>
  <si>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</si>
  <si>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</si>
  <si>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</si>
  <si>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</si>
  <si>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</si>
  <si>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</si>
  <si>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</si>
  <si>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</si>
  <si>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</si>
  <si>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</si>
  <si>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</si>
  <si>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</si>
  <si>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</si>
  <si>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</si>
  <si>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</si>
  <si>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</si>
  <si>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</si>
  <si>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</si>
  <si>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</si>
  <si>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</si>
  <si>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</si>
  <si>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</si>
  <si>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</si>
  <si>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</si>
  <si>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</si>
  <si>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</si>
  <si>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</si>
  <si>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</si>
  <si>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</si>
  <si>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</si>
  <si>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</si>
  <si>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</si>
  <si>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</si>
  <si>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</si>
  <si>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</si>
  <si>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</si>
  <si>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</si>
  <si>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</si>
  <si>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</si>
  <si>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</si>
  <si>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</si>
  <si>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</si>
  <si>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</si>
  <si>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</si>
  <si>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</si>
  <si>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</si>
  <si>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</si>
  <si>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</si>
  <si>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</si>
  <si>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</si>
  <si>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</si>
  <si>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</si>
  <si>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</si>
  <si>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</si>
  <si>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</si>
  <si>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</si>
  <si>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</si>
  <si>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</si>
  <si>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</si>
  <si>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</si>
  <si>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</si>
  <si>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</si>
  <si>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</si>
  <si>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</si>
  <si>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</si>
  <si>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</si>
  <si>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</si>
  <si>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</si>
  <si>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</si>
  <si>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</si>
  <si>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</si>
  <si>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</si>
  <si>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</si>
  <si>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</si>
  <si>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</si>
  <si>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</si>
  <si>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</si>
  <si>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</si>
  <si>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</si>
  <si>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</si>
  <si>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</si>
  <si>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</si>
  <si>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</si>
  <si>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</si>
  <si>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</si>
  <si>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</si>
  <si>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</si>
  <si>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</si>
  <si>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</si>
  <si>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</si>
  <si>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</si>
  <si>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</si>
  <si>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</si>
  <si>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</si>
  <si>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</si>
  <si>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</si>
  <si>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</si>
  <si>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</si>
  <si>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</si>
  <si>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</si>
  <si>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</si>
  <si>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</si>
  <si>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</si>
  <si>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</si>
  <si>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</si>
  <si>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</si>
  <si>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</si>
  <si>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</si>
  <si>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</si>
  <si>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</si>
  <si>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</si>
  <si>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</si>
  <si>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</si>
  <si>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</si>
  <si>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</si>
  <si>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</si>
  <si>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</si>
  <si>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</si>
  <si>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</si>
  <si>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</si>
  <si>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</si>
  <si>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</si>
  <si>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</si>
  <si>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</si>
  <si>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</si>
  <si>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</si>
  <si>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</si>
  <si>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</si>
  <si>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</si>
  <si>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</si>
  <si>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</si>
  <si>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</si>
  <si>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</si>
  <si>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</si>
  <si>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</si>
  <si>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</si>
  <si>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</si>
  <si>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</si>
  <si>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</si>
  <si>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</si>
  <si>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</si>
  <si>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</si>
  <si>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</si>
  <si>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</si>
  <si>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</si>
  <si>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</si>
  <si>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</si>
  <si>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</si>
  <si>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</si>
  <si>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</si>
  <si>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</si>
  <si>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</si>
  <si>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</si>
  <si>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</si>
  <si>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</si>
  <si>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</si>
  <si>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</si>
  <si>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</si>
  <si>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</si>
  <si>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</si>
  <si>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</si>
  <si>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</si>
  <si>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</si>
  <si>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</si>
  <si>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</si>
  <si>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</si>
  <si>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</si>
  <si>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</si>
  <si>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</si>
  <si>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</si>
  <si>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</si>
  <si>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</si>
  <si>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</si>
  <si>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</si>
  <si>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</si>
  <si>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</si>
  <si>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</si>
  <si>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</si>
  <si>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</si>
  <si>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</si>
  <si>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</si>
  <si>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</si>
  <si>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</si>
  <si>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</si>
  <si>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</si>
  <si>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</si>
  <si>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</si>
  <si>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</si>
  <si>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</si>
  <si>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</si>
  <si>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</si>
  <si>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</si>
  <si>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</si>
  <si>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</si>
  <si>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</si>
  <si>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</si>
  <si>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</si>
  <si>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</si>
  <si>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</si>
  <si>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</si>
  <si>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</si>
  <si>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</si>
  <si>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</si>
  <si>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</si>
  <si>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</si>
  <si>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</si>
  <si>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</si>
  <si>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</si>
  <si>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</si>
  <si>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</si>
  <si>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</si>
  <si>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</si>
  <si>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</si>
  <si>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</si>
  <si>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</si>
  <si>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</si>
  <si>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</si>
  <si>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</si>
  <si>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</si>
  <si>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</si>
  <si>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</si>
  <si>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</si>
  <si>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</si>
  <si>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</si>
  <si>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</si>
  <si>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</si>
  <si>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</si>
  <si>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</si>
  <si>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</si>
  <si>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</si>
  <si>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</si>
  <si>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</si>
  <si>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</si>
  <si>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</si>
  <si>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</si>
  <si>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</si>
  <si>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</si>
  <si>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</si>
  <si>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</si>
  <si>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</si>
  <si>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</si>
  <si>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</si>
  <si>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</si>
  <si>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</si>
  <si>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</si>
  <si>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</si>
  <si>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</si>
  <si>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</si>
  <si>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</si>
  <si>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</si>
  <si>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</si>
  <si>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</si>
  <si>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</si>
  <si>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</si>
  <si>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</si>
  <si>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</si>
  <si>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</si>
  <si>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</si>
  <si>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</si>
  <si>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</si>
  <si>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</si>
  <si>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</si>
  <si>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</si>
  <si>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</si>
  <si>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</si>
  <si>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</si>
  <si>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</si>
  <si>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</si>
  <si>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</si>
  <si>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</si>
  <si>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</si>
  <si>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</si>
  <si>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</si>
  <si>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</si>
  <si>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</si>
  <si>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</si>
  <si>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</si>
  <si>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</si>
  <si>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</si>
  <si>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</si>
  <si>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</si>
  <si>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</si>
  <si>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</si>
  <si>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</si>
  <si>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</si>
  <si>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</si>
  <si>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</si>
  <si>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</si>
  <si>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</si>
  <si>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</si>
  <si>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</si>
  <si>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</si>
  <si>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</si>
  <si>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</si>
  <si>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</si>
  <si>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</si>
  <si>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</si>
  <si>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</si>
  <si>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</si>
  <si>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</si>
  <si>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</si>
  <si>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</si>
  <si>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</si>
  <si>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</si>
  <si>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</si>
  <si>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</si>
  <si>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</si>
  <si>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</si>
  <si>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</si>
  <si>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</si>
  <si>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</si>
  <si>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</si>
  <si>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</si>
  <si>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</si>
  <si>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</si>
  <si>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</si>
  <si>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</si>
  <si>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</si>
  <si>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</si>
  <si>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</si>
  <si>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</si>
  <si>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</si>
  <si>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</si>
  <si>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</si>
  <si>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</si>
  <si>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</si>
  <si>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</si>
  <si>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</si>
  <si>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</si>
  <si>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</si>
  <si>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</si>
  <si>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</si>
  <si>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</si>
  <si>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</si>
  <si>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</si>
  <si>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</si>
  <si>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</si>
  <si>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</si>
  <si>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</si>
  <si>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</si>
  <si>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</si>
  <si>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</si>
  <si>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</si>
  <si>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</si>
  <si>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</si>
  <si>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</si>
  <si>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</si>
  <si>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</si>
  <si>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</si>
  <si>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</si>
  <si>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</si>
  <si>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</si>
  <si>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</si>
  <si>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</si>
  <si>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</si>
  <si>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</si>
  <si>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</si>
  <si>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</si>
  <si>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</si>
  <si>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</si>
  <si>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</si>
  <si>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</si>
  <si>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</si>
  <si>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</si>
  <si>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</si>
  <si>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</si>
  <si>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</si>
  <si>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</si>
  <si>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</si>
  <si>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</si>
  <si>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</si>
  <si>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</si>
  <si>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</si>
  <si>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</si>
  <si>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</si>
  <si>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</si>
  <si>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</si>
  <si>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</si>
  <si>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</si>
  <si>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</si>
  <si>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</si>
  <si>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</si>
  <si>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</si>
  <si>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</si>
  <si>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</si>
  <si>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</si>
  <si>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</si>
  <si>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</si>
  <si>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</si>
  <si>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</si>
  <si>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</si>
  <si>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</si>
  <si>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</si>
  <si>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</si>
  <si>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</si>
  <si>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</si>
  <si>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</si>
  <si>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</si>
  <si>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</si>
  <si>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</si>
  <si>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</si>
  <si>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</si>
  <si>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</si>
  <si>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</si>
  <si>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</si>
  <si>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</si>
  <si>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</si>
  <si>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</si>
  <si>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</si>
  <si>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</si>
  <si>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</si>
  <si>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</si>
  <si>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</si>
  <si>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</si>
  <si>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</si>
  <si>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</si>
  <si>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</si>
  <si>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</si>
  <si>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</si>
  <si>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</si>
  <si>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</si>
  <si>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</si>
  <si>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</si>
  <si>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</si>
  <si>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</si>
  <si>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</si>
  <si>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</si>
  <si>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</si>
  <si>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</si>
  <si>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</si>
  <si>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</si>
  <si>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</si>
  <si>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</si>
  <si>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</si>
  <si>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</si>
  <si>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</si>
  <si>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</si>
  <si>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</si>
  <si>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</si>
  <si>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</si>
  <si>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</si>
  <si>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</si>
  <si>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</si>
  <si>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</si>
  <si>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</si>
  <si>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</si>
  <si>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</si>
  <si>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</si>
  <si>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</si>
  <si>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</si>
  <si>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</si>
  <si>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</si>
  <si>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</si>
  <si>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</si>
  <si>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</si>
  <si>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</si>
  <si>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</si>
  <si>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</si>
  <si>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</si>
  <si>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</si>
  <si>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</si>
  <si>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</si>
  <si>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</si>
  <si>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</si>
  <si>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</si>
  <si>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</si>
  <si>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</si>
  <si>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</si>
  <si>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</si>
  <si>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</si>
  <si>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</si>
  <si>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</si>
  <si>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</si>
  <si>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</si>
  <si>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</si>
  <si>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</si>
  <si>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</si>
  <si>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</si>
  <si>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</si>
  <si>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</si>
  <si>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</si>
  <si>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</si>
  <si>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</si>
  <si>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</si>
  <si>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</si>
  <si>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</si>
  <si>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</si>
  <si>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</si>
  <si>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</si>
  <si>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</si>
  <si>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</si>
  <si>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</si>
  <si>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</si>
  <si>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</si>
  <si>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</si>
  <si>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</si>
  <si>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</si>
  <si>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</si>
  <si>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</si>
  <si>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</si>
  <si>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</si>
  <si>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</si>
  <si>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</si>
  <si>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</si>
  <si>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</si>
  <si>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</si>
  <si>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</si>
  <si>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</si>
  <si>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</si>
  <si>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</si>
  <si>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</si>
  <si>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</si>
  <si>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</si>
  <si>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</si>
  <si>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</si>
  <si>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</si>
  <si>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</si>
  <si>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</si>
  <si>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</si>
  <si>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</si>
  <si>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</si>
  <si>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</si>
  <si>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</si>
  <si>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</si>
  <si>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</si>
  <si>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</si>
  <si>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</si>
  <si>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</si>
  <si>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</si>
  <si>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</si>
  <si>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</si>
  <si>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</si>
  <si>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</si>
  <si>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</si>
  <si>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</si>
  <si>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</si>
  <si>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</si>
  <si>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</si>
  <si>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</si>
  <si>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</si>
  <si>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</si>
  <si>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</si>
  <si>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</si>
  <si>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</si>
  <si>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</si>
  <si>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</si>
  <si>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</si>
  <si>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</si>
  <si>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</si>
  <si>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</si>
  <si>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</si>
  <si>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</si>
  <si>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</si>
  <si>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</si>
  <si>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</si>
  <si>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</si>
  <si>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</si>
  <si>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</si>
  <si>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</si>
  <si>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</si>
  <si>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</si>
  <si>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</si>
  <si>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</si>
  <si>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</si>
  <si>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</si>
  <si>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</si>
  <si>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</si>
  <si>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</si>
  <si>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</si>
  <si>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</si>
  <si>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</si>
  <si>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</si>
  <si>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</si>
  <si>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</si>
  <si>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</si>
  <si>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</si>
  <si>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</si>
  <si>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</si>
  <si>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</si>
  <si>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</si>
  <si>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</si>
  <si>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</si>
  <si>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</si>
  <si>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</si>
  <si>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</si>
  <si>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</si>
  <si>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</si>
  <si>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</si>
  <si>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</si>
  <si>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</si>
  <si>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</si>
  <si>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</si>
  <si>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</si>
  <si>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</si>
  <si>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</si>
  <si>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</si>
  <si>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</si>
  <si>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</si>
  <si>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</si>
  <si>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</si>
  <si>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</si>
  <si>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</si>
  <si>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</si>
  <si>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</si>
  <si>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</si>
  <si>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</si>
  <si>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</si>
  <si>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</si>
  <si>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</si>
  <si>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</si>
  <si>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</si>
  <si>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</si>
  <si>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</si>
  <si>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</si>
  <si>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</si>
  <si>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</si>
  <si>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</si>
  <si>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</si>
  <si>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</si>
  <si>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</si>
  <si>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</si>
  <si>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</si>
  <si>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</si>
  <si>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</si>
  <si>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</si>
  <si>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</si>
  <si>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</si>
  <si>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</si>
  <si>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</si>
  <si>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</si>
  <si>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</si>
  <si>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</si>
  <si>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</si>
  <si>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</si>
  <si>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</si>
  <si>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</si>
  <si>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</si>
  <si>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</si>
  <si>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</si>
  <si>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</si>
  <si>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</si>
  <si>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</si>
  <si>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</si>
  <si>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</si>
  <si>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</si>
  <si>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</si>
  <si>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</si>
  <si>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</si>
  <si>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</si>
  <si>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</si>
  <si>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</si>
  <si>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</si>
  <si>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</si>
  <si>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</si>
  <si>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</si>
  <si>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</si>
  <si>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</si>
  <si>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</si>
  <si>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</si>
  <si>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</si>
  <si>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</si>
  <si>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</si>
  <si>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</si>
  <si>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</si>
  <si>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</si>
  <si>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</si>
  <si>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</si>
  <si>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</si>
  <si>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</si>
  <si>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</si>
  <si>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</si>
  <si>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</si>
  <si>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</si>
  <si>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</si>
  <si>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</si>
  <si>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</si>
  <si>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</si>
  <si>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</si>
  <si>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</si>
  <si>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</si>
  <si>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</si>
  <si>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</si>
  <si>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</si>
  <si>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</si>
  <si>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</si>
  <si>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</si>
  <si>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</si>
  <si>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</si>
  <si>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</si>
  <si>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</si>
  <si>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</si>
  <si>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</si>
  <si>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</si>
  <si>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</si>
  <si>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</si>
  <si>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</si>
  <si>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</si>
  <si>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</si>
  <si>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</si>
  <si>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</si>
  <si>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</si>
  <si>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</si>
  <si>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</si>
  <si>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</si>
  <si>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</si>
  <si>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</si>
  <si>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</si>
  <si>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</si>
  <si>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</si>
  <si>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</si>
  <si>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</si>
  <si>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</si>
  <si>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</si>
  <si>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</si>
  <si>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</si>
  <si>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</si>
  <si>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</si>
  <si>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</si>
  <si>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</si>
  <si>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</si>
  <si>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</si>
  <si>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</si>
  <si>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</si>
  <si>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</si>
  <si>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</si>
  <si>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</si>
  <si>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</si>
  <si>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</si>
  <si>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</si>
  <si>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</si>
  <si>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</si>
  <si>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</si>
  <si>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</si>
  <si>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</si>
  <si>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</si>
  <si>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</si>
  <si>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</si>
  <si>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</si>
  <si>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</si>
  <si>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</si>
  <si>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</si>
  <si>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</si>
  <si>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</si>
  <si>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</si>
  <si>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</si>
  <si>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</si>
  <si>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</si>
  <si>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</si>
  <si>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</si>
  <si>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</si>
  <si>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</si>
  <si>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</si>
  <si>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</si>
  <si>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</si>
  <si>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</si>
  <si>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</si>
  <si>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</si>
  <si>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</si>
  <si>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</si>
  <si>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</si>
  <si>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</si>
  <si>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</si>
  <si>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</si>
  <si>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</si>
  <si>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</si>
  <si>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</si>
  <si>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</si>
  <si>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</si>
  <si>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</si>
  <si>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</si>
  <si>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</si>
  <si>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</si>
  <si>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</si>
  <si>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</si>
  <si>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</si>
  <si>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</si>
  <si>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</si>
  <si>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</si>
  <si>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</si>
  <si>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</si>
  <si>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</si>
  <si>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</si>
  <si>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</si>
  <si>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</si>
  <si>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</si>
  <si>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</si>
  <si>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</si>
  <si>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</si>
  <si>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</si>
  <si>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</si>
  <si>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</si>
  <si>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</si>
  <si>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</si>
  <si>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</si>
  <si>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</si>
  <si>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</si>
  <si>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</si>
  <si>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</si>
  <si>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</si>
  <si>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</si>
  <si>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</si>
  <si>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</si>
  <si>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</si>
  <si>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</si>
  <si>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</si>
  <si>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</si>
  <si>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</si>
  <si>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</si>
  <si>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</si>
  <si>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</si>
  <si>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</si>
  <si>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</si>
  <si>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</si>
  <si>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</si>
  <si>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</si>
  <si>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</si>
  <si>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</si>
  <si>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</si>
  <si>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</si>
  <si>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</si>
  <si>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</si>
  <si>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</si>
  <si>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</si>
  <si>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</si>
  <si>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</si>
  <si>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</si>
  <si>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</si>
  <si>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</si>
  <si>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</si>
  <si>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</si>
  <si>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</si>
  <si>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</si>
  <si>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</si>
  <si>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</si>
  <si>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</si>
  <si>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</si>
  <si>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</si>
  <si>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</si>
  <si>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</si>
  <si>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</si>
  <si>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</si>
  <si>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</si>
  <si>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</si>
  <si>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</si>
  <si>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</si>
  <si>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</si>
  <si>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</si>
  <si>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</si>
  <si>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</si>
  <si>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</si>
  <si>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</si>
  <si>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</si>
  <si>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</si>
  <si>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</si>
  <si>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</si>
  <si>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</si>
  <si>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</si>
  <si>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</si>
  <si>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</si>
  <si>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</si>
  <si>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</si>
  <si>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</si>
  <si>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</si>
  <si>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</si>
  <si>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</si>
  <si>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</si>
  <si>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</si>
  <si>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</si>
  <si>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</si>
  <si>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</si>
  <si>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</si>
  <si>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</si>
  <si>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</si>
  <si>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</si>
  <si>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</si>
  <si>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</si>
  <si>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</si>
  <si>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</si>
  <si>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</si>
  <si>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</si>
  <si>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</si>
  <si>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</si>
  <si>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</si>
  <si>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</si>
  <si>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</si>
  <si>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</si>
  <si>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</si>
  <si>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</si>
  <si>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</si>
  <si>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</si>
  <si>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</si>
  <si>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</si>
  <si>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</si>
  <si>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</si>
  <si>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</si>
  <si>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</si>
  <si>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</si>
  <si>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</si>
  <si>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</si>
  <si>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</si>
  <si>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</si>
  <si>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</si>
  <si>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</si>
  <si>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</si>
  <si>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</si>
  <si>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</si>
  <si>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</si>
  <si>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</si>
  <si>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</si>
  <si>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</si>
  <si>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</si>
  <si>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</si>
  <si>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</si>
  <si>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</si>
  <si>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</si>
  <si>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</si>
  <si>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</si>
  <si>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</si>
  <si>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</si>
  <si>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</si>
  <si>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</si>
  <si>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</si>
  <si>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</si>
  <si>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</si>
  <si>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</si>
  <si>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</si>
  <si>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</si>
  <si>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</si>
  <si>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</si>
  <si>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</si>
  <si>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</si>
  <si>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</si>
  <si>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</si>
  <si>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</si>
  <si>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</si>
  <si>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</si>
  <si>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</si>
  <si>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</si>
  <si>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</si>
  <si>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</si>
  <si>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</si>
  <si>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</si>
  <si>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</si>
  <si>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</si>
  <si>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</si>
  <si>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</si>
  <si>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</si>
  <si>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</si>
  <si>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</si>
  <si>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</si>
  <si>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</si>
  <si>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</si>
  <si>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</si>
  <si>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</si>
  <si>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</si>
  <si>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</si>
  <si>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</si>
  <si>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</si>
  <si>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</si>
  <si>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</si>
  <si>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</si>
  <si>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</si>
  <si>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</si>
  <si>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</si>
  <si>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</si>
  <si>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</si>
  <si>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</si>
  <si>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</si>
  <si>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</si>
  <si>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</si>
  <si>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</si>
  <si>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</si>
  <si>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</si>
  <si>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</si>
  <si>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</si>
  <si>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</si>
  <si>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</si>
  <si>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</si>
  <si>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</si>
  <si>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</si>
  <si>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</si>
  <si>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</si>
  <si>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</si>
  <si>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</si>
  <si>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</si>
  <si>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</si>
  <si>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</si>
  <si>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</si>
  <si>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</si>
  <si>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</si>
  <si>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</si>
  <si>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</si>
  <si>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</si>
  <si>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</si>
  <si>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</si>
  <si>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</si>
  <si>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</si>
  <si>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</si>
  <si>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</si>
  <si>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</si>
  <si>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</si>
  <si>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</si>
  <si>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</si>
  <si>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</si>
  <si>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</si>
  <si>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</si>
  <si>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</si>
  <si>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</si>
  <si>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</si>
  <si>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</si>
  <si>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</si>
  <si>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</si>
  <si>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</si>
  <si>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</si>
  <si>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</si>
  <si>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</si>
  <si>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</si>
  <si>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</si>
  <si>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</si>
  <si>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</si>
  <si>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</si>
  <si>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</si>
  <si>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</si>
  <si>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</si>
  <si>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</si>
  <si>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</si>
  <si>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</si>
  <si>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</si>
  <si>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</si>
  <si>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</si>
  <si>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</si>
  <si>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</si>
  <si>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</si>
  <si>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</si>
  <si>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</si>
  <si>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</si>
  <si>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</si>
  <si>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</si>
  <si>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</si>
  <si>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</si>
  <si>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</si>
  <si>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</si>
  <si>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</si>
  <si>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</si>
  <si>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</si>
  <si>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</si>
  <si>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</si>
  <si>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</si>
  <si>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</si>
  <si>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</si>
  <si>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</si>
  <si>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</si>
  <si>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</si>
  <si>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</si>
  <si>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</si>
  <si>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</si>
  <si>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</si>
  <si>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</si>
  <si>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</si>
  <si>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</si>
  <si>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</si>
  <si>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</si>
  <si>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</si>
  <si>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</si>
  <si>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</si>
  <si>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</si>
  <si>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</si>
  <si>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</si>
  <si>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</si>
  <si>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</si>
  <si>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</si>
  <si>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</si>
  <si>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</si>
  <si>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</si>
  <si>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</si>
  <si>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</si>
  <si>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</si>
  <si>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</si>
  <si>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</si>
  <si>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</si>
  <si>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</si>
  <si>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</si>
  <si>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</si>
  <si>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</si>
  <si>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</si>
  <si>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</si>
  <si>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</si>
  <si>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</si>
  <si>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</si>
  <si>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</si>
  <si>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</si>
  <si>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</si>
  <si>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</si>
  <si>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</si>
  <si>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</si>
  <si>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</si>
  <si>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</si>
  <si>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</si>
  <si>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</si>
  <si>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</si>
  <si>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</si>
  <si>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</si>
  <si>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</si>
  <si>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</si>
  <si>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</si>
  <si>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</si>
  <si>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</si>
  <si>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</si>
  <si>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</si>
  <si>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</si>
  <si>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</si>
  <si>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</si>
  <si>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</si>
  <si>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</si>
  <si>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</si>
  <si>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</si>
  <si>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</si>
  <si>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</si>
  <si>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</si>
  <si>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</si>
  <si>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</si>
  <si>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</si>
  <si>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</si>
  <si>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</si>
  <si>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</si>
  <si>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</si>
  <si>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</si>
  <si>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</si>
  <si>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</si>
  <si>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</si>
  <si>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</si>
  <si>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</si>
  <si>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</si>
  <si>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</si>
  <si>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</si>
  <si>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</si>
  <si>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</si>
  <si>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</si>
  <si>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</si>
  <si>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</si>
  <si>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</si>
  <si>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</si>
  <si>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</si>
  <si>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</si>
  <si>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</si>
  <si>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</si>
  <si>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</si>
  <si>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</si>
  <si>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</si>
  <si>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</si>
  <si>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</si>
  <si>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</si>
  <si>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</si>
  <si>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</si>
  <si>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</si>
  <si>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</si>
  <si>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</si>
  <si>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</si>
  <si>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</si>
  <si>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</si>
  <si>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</si>
  <si>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</si>
  <si>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</si>
  <si>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</si>
  <si>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</si>
  <si>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</si>
  <si>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</si>
  <si>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</si>
  <si>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</si>
  <si>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</si>
  <si>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</si>
  <si>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</si>
  <si>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</si>
  <si>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</si>
  <si>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</si>
  <si>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</si>
  <si>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</si>
  <si>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</si>
  <si>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</si>
  <si>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</si>
  <si>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</si>
  <si>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</si>
  <si>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</si>
  <si>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</si>
  <si>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</si>
  <si>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</si>
  <si>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</si>
  <si>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</si>
  <si>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</si>
  <si>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</si>
  <si>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</si>
  <si>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</si>
  <si>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</si>
  <si>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</si>
  <si>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</si>
  <si>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</si>
  <si>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</si>
  <si>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</si>
  <si>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</si>
  <si>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</si>
  <si>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</si>
  <si>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</si>
  <si>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</si>
  <si>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</si>
  <si>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</si>
  <si>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</si>
  <si>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</si>
  <si>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</si>
  <si>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</si>
  <si>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</si>
  <si>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</si>
  <si>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</si>
  <si>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</si>
  <si>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</si>
  <si>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</si>
  <si>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</si>
  <si>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</si>
  <si>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</si>
  <si>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</si>
  <si>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</si>
  <si>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</si>
  <si>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</si>
  <si>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</si>
  <si>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</si>
  <si>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</si>
  <si>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</si>
  <si>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</si>
  <si>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</si>
  <si>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</si>
  <si>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</si>
  <si>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</si>
  <si>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</si>
  <si>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</si>
  <si>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</si>
  <si>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</si>
  <si>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</si>
  <si>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</si>
  <si>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</si>
  <si>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</si>
  <si>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</si>
  <si>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</si>
  <si>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</si>
  <si>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</si>
  <si>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</si>
  <si>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</si>
  <si>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</si>
  <si>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</si>
  <si>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</si>
  <si>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</si>
  <si>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</si>
  <si>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</si>
  <si>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</si>
  <si>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</si>
  <si>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</si>
  <si>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</si>
  <si>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</si>
  <si>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</si>
  <si>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</si>
  <si>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</si>
  <si>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</si>
  <si>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</si>
  <si>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</si>
  <si>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</si>
  <si>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</si>
  <si>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</si>
  <si>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</si>
  <si>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</si>
  <si>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</si>
  <si>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</si>
  <si>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</si>
  <si>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</si>
  <si>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</si>
  <si>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</si>
  <si>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</si>
  <si>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</si>
  <si>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</si>
  <si>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</si>
  <si>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</si>
  <si>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</si>
  <si>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</si>
  <si>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</si>
  <si>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</si>
  <si>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</si>
  <si>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</si>
  <si>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</si>
  <si>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</si>
  <si>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</si>
  <si>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</si>
  <si>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</si>
  <si>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</si>
  <si>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</si>
  <si>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</si>
  <si>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</si>
  <si>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</si>
  <si>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</si>
  <si>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</si>
  <si>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</si>
  <si>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</si>
  <si>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</si>
  <si>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</si>
  <si>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</si>
  <si>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</si>
  <si>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</si>
  <si>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</si>
  <si>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</si>
  <si>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</si>
  <si>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</si>
  <si>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</si>
  <si>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</si>
  <si>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</si>
  <si>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</si>
  <si>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</si>
  <si>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</si>
  <si>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</si>
  <si>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</si>
  <si>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</si>
  <si>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</si>
  <si>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</si>
  <si>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</si>
  <si>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</si>
  <si>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</si>
  <si>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</si>
  <si>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</si>
  <si>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</si>
  <si>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</si>
  <si>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</si>
  <si>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</si>
  <si>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</si>
  <si>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</si>
  <si>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</si>
  <si>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</si>
  <si>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</si>
  <si>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</si>
  <si>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</si>
  <si>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</si>
  <si>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</si>
  <si>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</si>
  <si>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</si>
  <si>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</si>
  <si>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</si>
  <si>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</si>
  <si>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</si>
  <si>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</si>
  <si>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</si>
  <si>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</si>
  <si>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</si>
  <si>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</si>
  <si>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</si>
  <si>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</si>
  <si>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</si>
  <si>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</si>
  <si>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</si>
  <si>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</si>
  <si>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</si>
  <si>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</si>
  <si>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</si>
  <si>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</si>
  <si>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</si>
  <si>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</si>
  <si>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</si>
  <si>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</si>
  <si>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</si>
  <si>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</si>
  <si>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</si>
  <si>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</si>
  <si>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</si>
  <si>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</si>
  <si>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</si>
  <si>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</si>
  <si>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</si>
  <si>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</si>
  <si>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</si>
  <si>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</si>
  <si>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</si>
  <si>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</si>
  <si>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</si>
  <si>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</si>
  <si>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</si>
  <si>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</si>
  <si>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</si>
  <si>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</si>
  <si>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</si>
  <si>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</si>
  <si>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</si>
  <si>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</si>
  <si>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</si>
  <si>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</si>
  <si>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</si>
  <si>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</si>
  <si>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</si>
  <si>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</si>
  <si>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</si>
  <si>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</si>
  <si>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</si>
  <si>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</si>
  <si>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</si>
  <si>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</si>
  <si>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</si>
  <si>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</si>
  <si>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</si>
  <si>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</si>
  <si>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</si>
  <si>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</si>
  <si>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</si>
  <si>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</si>
  <si>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</si>
  <si>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</si>
  <si>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</si>
  <si>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</si>
  <si>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</si>
  <si>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</si>
  <si>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</si>
  <si>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</si>
  <si>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</si>
  <si>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</si>
  <si>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</si>
  <si>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</si>
  <si>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</si>
  <si>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</si>
  <si>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</si>
  <si>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</si>
  <si>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</si>
  <si>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</si>
  <si>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</si>
  <si>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</si>
  <si>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</si>
  <si>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</si>
  <si>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</si>
  <si>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</si>
  <si>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</si>
  <si>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</si>
  <si>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</si>
  <si>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</si>
  <si>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</si>
  <si>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</si>
  <si>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</si>
  <si>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</si>
  <si>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</si>
  <si>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</si>
  <si>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</si>
  <si>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</si>
  <si>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</si>
  <si>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</si>
  <si>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</si>
  <si>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</si>
  <si>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</si>
  <si>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</si>
  <si>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</si>
  <si>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</si>
  <si>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</si>
  <si>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</si>
  <si>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</si>
  <si>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</si>
  <si>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</si>
  <si>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</si>
  <si>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</si>
  <si>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</si>
  <si>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</si>
  <si>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</si>
  <si>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</si>
  <si>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</si>
  <si>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</si>
  <si>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</si>
  <si>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</si>
  <si>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</si>
  <si>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</si>
  <si>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</si>
  <si>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</si>
  <si>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</si>
  <si>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</si>
  <si>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</si>
  <si>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</si>
  <si>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</si>
  <si>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</si>
  <si>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</si>
  <si>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</si>
  <si>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</si>
  <si>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</si>
  <si>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</si>
  <si>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</si>
  <si>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</si>
  <si>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</si>
  <si>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</si>
  <si>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</si>
  <si>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</si>
  <si>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</si>
  <si>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</si>
  <si>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</si>
  <si>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</si>
  <si>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</si>
  <si>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</si>
  <si>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</si>
  <si>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</si>
  <si>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</si>
  <si>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</si>
  <si>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</si>
  <si>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</si>
  <si>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</si>
  <si>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</si>
  <si>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</si>
  <si>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</si>
  <si>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</si>
  <si>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</si>
  <si>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</si>
  <si>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</si>
  <si>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</si>
  <si>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</si>
  <si>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</si>
  <si>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</si>
  <si>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</si>
  <si>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</si>
  <si>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</si>
  <si>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</si>
  <si>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</si>
  <si>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</si>
  <si>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</si>
  <si>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</si>
  <si>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</si>
  <si>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</si>
  <si>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</si>
  <si>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</si>
  <si>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</si>
  <si>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</si>
  <si>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</si>
  <si>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</si>
  <si>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</si>
  <si>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</si>
  <si>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</si>
  <si>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</si>
  <si>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</si>
  <si>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</si>
  <si>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</si>
  <si>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</si>
  <si>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</si>
  <si>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</si>
  <si>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</si>
  <si>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</si>
  <si>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</si>
  <si>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</si>
  <si>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</si>
  <si>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</si>
  <si>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</si>
  <si>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</si>
  <si>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</si>
  <si>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</si>
  <si>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</si>
  <si>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</si>
  <si>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</si>
  <si>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</si>
  <si>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</si>
  <si>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</si>
  <si>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</si>
  <si>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</si>
  <si>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</si>
  <si>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</si>
  <si>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</si>
  <si>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</si>
  <si>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</si>
  <si>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</si>
  <si>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</si>
  <si>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</si>
  <si>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</si>
  <si>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</si>
  <si>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</si>
  <si>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</si>
  <si>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</si>
  <si>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</si>
  <si>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</si>
  <si>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</si>
  <si>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</si>
  <si>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</si>
  <si>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</si>
  <si>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</si>
  <si>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</si>
  <si>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</si>
  <si>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</si>
  <si>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</si>
  <si>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</si>
  <si>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</si>
  <si>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</si>
  <si>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</si>
  <si>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</si>
  <si>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</si>
  <si>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</si>
  <si>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</si>
  <si>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</si>
  <si>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</si>
  <si>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</si>
  <si>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</si>
  <si>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</si>
  <si>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</si>
  <si>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</si>
  <si>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</si>
  <si>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</si>
  <si>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</si>
  <si>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</si>
  <si>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</si>
  <si>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</si>
  <si>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</si>
  <si>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</si>
  <si>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</si>
  <si>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</si>
  <si>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</si>
  <si>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</si>
  <si>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</si>
  <si>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</si>
  <si>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</si>
  <si>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</si>
  <si>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</si>
  <si>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</si>
  <si>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</si>
  <si>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</si>
  <si>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</si>
  <si>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</si>
  <si>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</si>
  <si>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</si>
  <si>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</si>
  <si>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</si>
  <si>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</si>
  <si>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</si>
  <si>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</si>
  <si>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</si>
  <si>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</si>
  <si>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</si>
  <si>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</si>
  <si>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</si>
  <si>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</si>
  <si>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</si>
  <si>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</si>
  <si>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</si>
  <si>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</si>
  <si>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</si>
  <si>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</si>
  <si>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</si>
  <si>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</si>
  <si>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</si>
  <si>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</si>
  <si>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</si>
  <si>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</si>
  <si>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</si>
  <si>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</si>
  <si>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</si>
  <si>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</si>
  <si>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</si>
  <si>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</si>
  <si>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</si>
  <si>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</si>
  <si>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</si>
  <si>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</si>
  <si>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</si>
  <si>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</si>
  <si>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</si>
  <si>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</si>
  <si>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</si>
  <si>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</si>
  <si>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</si>
  <si>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</si>
  <si>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</si>
  <si>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</si>
  <si>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</si>
  <si>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</si>
  <si>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</si>
  <si>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</si>
  <si>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</si>
  <si>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</si>
  <si>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</si>
  <si>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</si>
  <si>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</si>
  <si>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</si>
  <si>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</si>
  <si>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</si>
  <si>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</si>
  <si>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</si>
  <si>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</si>
  <si>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</si>
  <si>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</si>
  <si>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</si>
  <si>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</si>
  <si>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</si>
  <si>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</si>
  <si>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</si>
  <si>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</si>
  <si>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</si>
  <si>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</si>
  <si>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</si>
  <si>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</si>
  <si>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</si>
  <si>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</si>
  <si>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</si>
  <si>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</si>
  <si>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</si>
  <si>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</si>
  <si>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</si>
  <si>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</si>
  <si>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</si>
  <si>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</si>
  <si>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</si>
  <si>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</si>
  <si>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</si>
  <si>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</si>
  <si>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</si>
  <si>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</si>
  <si>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</si>
  <si>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</si>
  <si>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</si>
  <si>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</si>
  <si>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</si>
  <si>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</si>
  <si>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</si>
  <si>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</si>
  <si>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</si>
  <si>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</si>
  <si>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</si>
  <si>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</si>
  <si>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</si>
  <si>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</si>
  <si>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</si>
  <si>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</si>
  <si>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</si>
  <si>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</si>
  <si>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</si>
  <si>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</si>
  <si>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</si>
  <si>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</si>
  <si>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</si>
  <si>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</si>
  <si>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</si>
  <si>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</si>
  <si>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</si>
  <si>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</si>
  <si>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</si>
  <si>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</si>
  <si>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</si>
  <si>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</si>
  <si>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</si>
  <si>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</si>
  <si>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</si>
  <si>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</si>
  <si>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</si>
  <si>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</si>
  <si>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</si>
  <si>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</si>
  <si>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</si>
  <si>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</si>
  <si>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</si>
  <si>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</si>
  <si>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</si>
  <si>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</si>
  <si>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</si>
  <si>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</si>
  <si>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</si>
  <si>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</si>
  <si>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</si>
  <si>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</si>
  <si>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</si>
  <si>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</si>
  <si>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</si>
  <si>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</si>
  <si>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</si>
  <si>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</si>
  <si>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</si>
  <si>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</si>
  <si>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</si>
  <si>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</si>
  <si>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</si>
  <si>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</si>
  <si>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</si>
  <si>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</si>
  <si>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</si>
  <si>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</si>
  <si>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</si>
  <si>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</si>
  <si>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</si>
  <si>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</si>
  <si>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</si>
  <si>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</si>
  <si>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</si>
  <si>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</si>
  <si>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</si>
  <si>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</si>
  <si>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</si>
  <si>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</si>
  <si>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</si>
  <si>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</si>
  <si>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</si>
  <si>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</si>
  <si>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</si>
  <si>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</si>
  <si>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</si>
  <si>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</si>
  <si>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</si>
  <si>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</si>
  <si>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</si>
  <si>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</si>
  <si>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</si>
  <si>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</si>
  <si>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</si>
  <si>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</si>
  <si>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</si>
  <si>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</si>
  <si>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</si>
  <si>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</si>
  <si>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</si>
  <si>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</si>
  <si>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</si>
  <si>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</si>
  <si>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</si>
  <si>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</si>
  <si>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</si>
  <si>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</si>
  <si>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</si>
  <si>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</si>
  <si>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</si>
  <si>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</si>
  <si>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</si>
  <si>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</si>
  <si>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</si>
  <si>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</si>
  <si>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</si>
  <si>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</si>
  <si>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</si>
  <si>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</si>
  <si>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</si>
  <si>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</si>
  <si>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</si>
  <si>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</si>
  <si>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</si>
  <si>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</si>
  <si>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</si>
  <si>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</si>
  <si>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</si>
  <si>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</si>
  <si>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</si>
  <si>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</si>
  <si>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</si>
  <si>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</si>
  <si>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</si>
  <si>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</si>
  <si>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</si>
  <si>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</si>
  <si>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</si>
  <si>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</si>
  <si>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</si>
  <si>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</si>
  <si>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</si>
  <si>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</si>
  <si>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</si>
  <si>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</si>
  <si>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</si>
  <si>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</si>
  <si>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</si>
  <si>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</si>
  <si>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</si>
  <si>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</si>
  <si>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</si>
  <si>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</si>
  <si>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</si>
  <si>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</si>
  <si>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</si>
  <si>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</si>
  <si>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</si>
  <si>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</si>
  <si>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</si>
  <si>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</si>
  <si>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</si>
  <si>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</si>
  <si>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</si>
  <si>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</si>
  <si>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</si>
  <si>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</si>
  <si>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</si>
  <si>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</si>
  <si>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</si>
  <si>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</si>
  <si>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</si>
  <si>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</si>
  <si>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</si>
  <si>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</si>
  <si>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</si>
  <si>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</si>
  <si>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</si>
  <si>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</si>
  <si>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</si>
  <si>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</si>
  <si>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</si>
  <si>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</si>
  <si>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</si>
  <si>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</si>
  <si>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</si>
  <si>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</si>
  <si>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</si>
  <si>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</si>
  <si>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</si>
  <si>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</si>
  <si>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</si>
  <si>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</si>
  <si>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</si>
  <si>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</si>
  <si>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</si>
  <si>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</si>
  <si>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</si>
  <si>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</si>
  <si>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</si>
  <si>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</si>
  <si>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</si>
  <si>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</si>
  <si>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</si>
  <si>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</si>
  <si>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</si>
  <si>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</si>
  <si>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</si>
  <si>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</si>
  <si>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</si>
  <si>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</si>
  <si>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</si>
  <si>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</si>
  <si>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</si>
  <si>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</si>
  <si>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</si>
  <si>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</si>
  <si>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</si>
  <si>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</si>
  <si>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</si>
  <si>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</si>
  <si>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</si>
  <si>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</si>
  <si>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</si>
  <si>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</si>
  <si>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</si>
  <si>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</si>
  <si>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</si>
  <si>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</si>
  <si>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</si>
  <si>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</si>
  <si>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</si>
  <si>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</si>
  <si>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</si>
  <si>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</si>
  <si>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</si>
  <si>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</si>
  <si>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</si>
  <si>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</si>
  <si>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</si>
  <si>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</si>
  <si>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</si>
  <si>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</si>
  <si>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</si>
  <si>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</si>
  <si>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</si>
  <si>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</si>
  <si>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</si>
  <si>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</si>
  <si>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</si>
  <si>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</si>
  <si>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</si>
  <si>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</si>
  <si>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</si>
  <si>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</si>
  <si>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</si>
  <si>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</si>
  <si>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</si>
  <si>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</si>
  <si>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</si>
  <si>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</si>
  <si>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</si>
  <si>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</si>
  <si>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</si>
  <si>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</si>
  <si>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</si>
  <si>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</si>
  <si>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</si>
  <si>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</si>
  <si>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</si>
  <si>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</si>
  <si>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</si>
  <si>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</si>
  <si>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</si>
  <si>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</si>
  <si>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</si>
  <si>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</si>
  <si>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</si>
  <si>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</si>
  <si>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</si>
  <si>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</si>
  <si>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</si>
  <si>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</si>
  <si>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</si>
  <si>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</si>
  <si>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</si>
  <si>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</si>
  <si>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</si>
  <si>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</si>
  <si>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</si>
  <si>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</si>
  <si>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</si>
  <si>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</si>
  <si>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</si>
  <si>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</si>
  <si>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</si>
  <si>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</si>
  <si>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</si>
  <si>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</si>
  <si>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</si>
  <si>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</si>
  <si>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</si>
  <si>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</si>
  <si>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</si>
  <si>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</si>
  <si>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</si>
  <si>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</si>
  <si>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</si>
  <si>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</si>
  <si>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</si>
  <si>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</si>
  <si>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</si>
  <si>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</si>
  <si>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</si>
  <si>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</si>
  <si>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</si>
  <si>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</si>
  <si>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</si>
  <si>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</si>
  <si>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</si>
  <si>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</si>
  <si>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</si>
  <si>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</si>
  <si>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</si>
  <si>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</si>
  <si>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</si>
  <si>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</si>
  <si>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</si>
  <si>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</si>
  <si>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</si>
  <si>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</si>
  <si>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</si>
  <si>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</si>
  <si>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</si>
  <si>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</si>
  <si>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</si>
  <si>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</si>
  <si>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</si>
  <si>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</si>
  <si>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</si>
  <si>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</si>
  <si>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</si>
  <si>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</si>
  <si>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</si>
  <si>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</si>
  <si>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</si>
  <si>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</si>
  <si>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</si>
  <si>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</si>
  <si>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</si>
  <si>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</si>
  <si>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</si>
  <si>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</si>
  <si>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</si>
  <si>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</si>
  <si>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</si>
  <si>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</si>
  <si>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</si>
  <si>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</si>
  <si>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</si>
  <si>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</si>
  <si>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</si>
  <si>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</si>
  <si>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</si>
  <si>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</si>
  <si>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</si>
  <si>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</si>
  <si>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</si>
  <si>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</si>
  <si>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</si>
  <si>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</si>
  <si>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</si>
  <si>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</si>
  <si>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</si>
  <si>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</si>
  <si>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</si>
  <si>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</si>
  <si>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</si>
  <si>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</si>
  <si>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</si>
  <si>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</si>
  <si>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</si>
  <si>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</si>
  <si>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</si>
  <si>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</si>
  <si>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</si>
  <si>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</si>
  <si>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</si>
  <si>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</si>
  <si>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</si>
  <si>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</si>
  <si>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</si>
  <si>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</si>
  <si>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</si>
  <si>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</si>
  <si>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</si>
  <si>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</si>
  <si>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</si>
  <si>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</si>
  <si>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</si>
  <si>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</si>
  <si>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</si>
  <si>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</si>
  <si>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</si>
  <si>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</si>
  <si>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</si>
  <si>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</si>
  <si>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</si>
  <si>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</si>
  <si>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</si>
  <si>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</si>
  <si>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</si>
  <si>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</si>
  <si>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</si>
  <si>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</si>
  <si>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</si>
  <si>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</si>
  <si>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</si>
  <si>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</si>
  <si>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</si>
  <si>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</si>
  <si>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</si>
  <si>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</si>
  <si>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</si>
  <si>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</si>
  <si>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</si>
  <si>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</si>
  <si>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</si>
  <si>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</si>
  <si>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</si>
  <si>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</si>
  <si>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</si>
  <si>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</si>
  <si>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</si>
  <si>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</si>
  <si>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</si>
  <si>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</si>
  <si>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</si>
  <si>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</si>
  <si>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</si>
  <si>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</si>
  <si>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</si>
  <si>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</si>
  <si>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</si>
  <si>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</si>
  <si>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</si>
  <si>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</si>
  <si>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</si>
  <si>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</si>
  <si>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</si>
  <si>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</si>
  <si>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</si>
  <si>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</si>
  <si>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</si>
  <si>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</si>
  <si>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</si>
  <si>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</si>
  <si>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</si>
  <si>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</si>
  <si>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</si>
  <si>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</si>
  <si>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</si>
  <si>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</si>
  <si>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</si>
  <si>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</si>
  <si>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</si>
  <si>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</si>
  <si>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</si>
  <si>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</si>
  <si>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</si>
  <si>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</si>
  <si>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</si>
  <si>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</si>
  <si>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</si>
  <si>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</si>
  <si>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</si>
  <si>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</si>
  <si>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</si>
  <si>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</si>
  <si>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</si>
  <si>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</si>
  <si>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</si>
  <si>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</si>
  <si>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</si>
  <si>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</si>
  <si>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</si>
  <si>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</si>
  <si>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</si>
  <si>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</si>
  <si>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</si>
  <si>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</si>
  <si>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</si>
  <si>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</si>
  <si>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</si>
  <si>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</si>
  <si>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</si>
  <si>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</si>
  <si>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</si>
  <si>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</si>
  <si>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</si>
  <si>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</si>
  <si>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</si>
  <si>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</si>
  <si>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</si>
  <si>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</si>
  <si>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</si>
  <si>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</si>
  <si>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</si>
  <si>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</si>
  <si>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</si>
  <si>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</si>
  <si>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</si>
  <si>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</si>
  <si>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</si>
  <si>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</si>
  <si>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</si>
  <si>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</si>
  <si>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</si>
  <si>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</si>
  <si>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</si>
  <si>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</si>
  <si>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</si>
  <si>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</si>
  <si>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</si>
  <si>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</si>
  <si>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</si>
  <si>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</si>
  <si>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</si>
  <si>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</si>
  <si>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</si>
  <si>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</si>
  <si>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</si>
  <si>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</si>
  <si>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</si>
  <si>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</si>
  <si>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</si>
  <si>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</si>
  <si>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</si>
  <si>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</si>
  <si>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</si>
  <si>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</si>
  <si>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</si>
  <si>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</si>
  <si>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</si>
  <si>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</si>
  <si>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</si>
  <si>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</si>
  <si>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</si>
  <si>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</si>
  <si>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</si>
  <si>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</si>
  <si>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</si>
  <si>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</si>
  <si>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</si>
  <si>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</si>
  <si>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</si>
  <si>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</si>
  <si>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</si>
  <si>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</si>
  <si>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</si>
  <si>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</si>
  <si>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</si>
  <si>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</si>
  <si>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</si>
  <si>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</si>
  <si>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</si>
  <si>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</si>
  <si>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</si>
  <si>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</si>
  <si>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</si>
  <si>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</si>
  <si>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</si>
  <si>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</si>
  <si>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</si>
  <si>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</si>
  <si>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</si>
  <si>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</si>
  <si>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</si>
  <si>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</si>
  <si>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</si>
  <si>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</si>
  <si>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</si>
  <si>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</si>
  <si>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</si>
  <si>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</si>
  <si>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</si>
  <si>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</si>
  <si>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</si>
  <si>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</si>
  <si>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</si>
  <si>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</si>
  <si>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</si>
  <si>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</si>
  <si>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</si>
  <si>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</si>
  <si>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</si>
  <si>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</si>
  <si>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</si>
  <si>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</si>
  <si>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</si>
  <si>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</si>
  <si>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</si>
  <si>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</si>
  <si>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</si>
  <si>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</si>
  <si>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</si>
  <si>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</si>
  <si>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</si>
  <si>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</si>
  <si>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</si>
  <si>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</si>
  <si>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</si>
  <si>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</si>
  <si>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</si>
  <si>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</si>
  <si>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</si>
  <si>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</si>
  <si>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</si>
  <si>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</si>
  <si>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</si>
  <si>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</si>
  <si>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</si>
  <si>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</si>
  <si>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</si>
  <si>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</si>
  <si>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</si>
  <si>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</si>
  <si>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</si>
  <si>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</si>
  <si>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</si>
  <si>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</si>
  <si>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</si>
  <si>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</si>
  <si>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</si>
  <si>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</si>
  <si>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</si>
  <si>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</si>
  <si>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</si>
  <si>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</si>
  <si>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</si>
  <si>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</si>
  <si>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</si>
  <si>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</si>
  <si>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</si>
  <si>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</si>
  <si>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</si>
  <si>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</si>
  <si>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</si>
  <si>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</si>
  <si>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</si>
  <si>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</si>
  <si>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</si>
  <si>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</si>
  <si>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</si>
  <si>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</si>
  <si>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</si>
  <si>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</si>
  <si>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</si>
  <si>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</si>
  <si>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</si>
  <si>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</si>
  <si>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</si>
  <si>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</si>
  <si>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</si>
  <si>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</si>
  <si>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</si>
  <si>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</si>
  <si>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</si>
  <si>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</si>
  <si>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</si>
  <si>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</si>
  <si>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</si>
  <si>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</si>
  <si>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</si>
  <si>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</si>
  <si>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</si>
  <si>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</si>
  <si>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</si>
  <si>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</si>
  <si>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</si>
  <si>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</si>
  <si>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</si>
  <si>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</si>
  <si>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</si>
  <si>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</si>
  <si>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</si>
  <si>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</si>
  <si>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</si>
  <si>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</si>
  <si>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</si>
  <si>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</si>
  <si>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</si>
  <si>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</si>
  <si>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</si>
  <si>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</si>
  <si>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</si>
  <si>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</si>
  <si>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</si>
  <si>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</si>
  <si>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</si>
  <si>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</si>
  <si>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</si>
  <si>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</si>
  <si>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</si>
  <si>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</si>
  <si>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</si>
  <si>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</si>
  <si>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</si>
  <si>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</si>
  <si>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</si>
  <si>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</si>
  <si>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</si>
  <si>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</si>
  <si>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</si>
  <si>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</si>
  <si>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</si>
  <si>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</si>
  <si>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</si>
  <si>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</si>
  <si>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</si>
  <si>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</si>
  <si>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</si>
  <si>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</si>
  <si>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</si>
  <si>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</si>
  <si>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</si>
  <si>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</si>
  <si>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</si>
  <si>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</si>
  <si>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</si>
  <si>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</si>
  <si>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</si>
  <si>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</si>
  <si>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</si>
  <si>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</si>
  <si>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</si>
  <si>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</si>
  <si>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</si>
  <si>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</si>
  <si>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</si>
  <si>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</si>
  <si>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</si>
  <si>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</si>
  <si>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</si>
  <si>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</si>
  <si>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</si>
  <si>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</si>
  <si>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</si>
  <si>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</si>
  <si>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</si>
  <si>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</si>
  <si>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</si>
  <si>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</si>
  <si>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</si>
  <si>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</si>
  <si>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</si>
  <si>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</si>
  <si>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</si>
  <si>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</si>
  <si>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</si>
  <si>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</si>
  <si>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</si>
  <si>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</si>
  <si>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</si>
  <si>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</si>
  <si>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</si>
  <si>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</si>
  <si>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</si>
  <si>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</si>
  <si>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</si>
  <si>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</si>
  <si>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</si>
  <si>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</si>
  <si>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</si>
  <si>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</si>
  <si>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</si>
  <si>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</si>
  <si>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</si>
  <si>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</si>
  <si>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</si>
  <si>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</si>
  <si>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</si>
  <si>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</si>
  <si>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</si>
  <si>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</si>
  <si>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</si>
  <si>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</si>
  <si>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</si>
  <si>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</si>
  <si>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</si>
  <si>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</si>
  <si>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</si>
  <si>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</si>
  <si>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</si>
  <si>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</si>
  <si>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</si>
  <si>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</si>
  <si>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</si>
  <si>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</si>
  <si>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</si>
  <si>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</si>
  <si>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</si>
  <si>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</si>
  <si>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</si>
  <si>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</si>
  <si>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</si>
  <si>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</si>
  <si>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</si>
  <si>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</si>
  <si>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</si>
  <si>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</si>
  <si>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</si>
  <si>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</si>
  <si>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</si>
  <si>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</si>
  <si>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</si>
  <si>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</si>
  <si>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</si>
  <si>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</si>
  <si>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</si>
  <si>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</si>
  <si>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</si>
  <si>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</si>
  <si>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</si>
  <si>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</si>
  <si>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</si>
  <si>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</si>
  <si>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</si>
  <si>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</si>
  <si>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</si>
  <si>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</si>
  <si>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</si>
  <si>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</si>
  <si>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</si>
  <si>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</si>
  <si>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</si>
  <si>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</si>
  <si>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</si>
  <si>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</si>
  <si>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</si>
  <si>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</si>
  <si>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</si>
  <si>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</si>
  <si>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</si>
  <si>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</si>
  <si>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</si>
  <si>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</si>
  <si>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</si>
  <si>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</si>
  <si>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</si>
  <si>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</si>
  <si>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</si>
  <si>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</si>
  <si>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</si>
  <si>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</si>
  <si>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</si>
  <si>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</si>
  <si>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</si>
  <si>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</si>
  <si>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</si>
  <si>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</si>
  <si>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</si>
  <si>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</si>
  <si>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</si>
  <si>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</si>
  <si>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</si>
  <si>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</si>
  <si>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</si>
  <si>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</si>
  <si>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</si>
  <si>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</si>
  <si>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</si>
  <si>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</si>
  <si>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</si>
  <si>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</si>
  <si>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</si>
  <si>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</si>
  <si>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</si>
  <si>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</si>
  <si>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</si>
  <si>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</si>
  <si>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</si>
  <si>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</si>
  <si>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</si>
  <si>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</si>
  <si>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</si>
  <si>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</si>
  <si>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</si>
  <si>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</si>
  <si>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</si>
  <si>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</si>
  <si>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</si>
  <si>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</si>
  <si>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</si>
  <si>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</si>
  <si>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</si>
  <si>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</si>
  <si>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</si>
  <si>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</si>
  <si>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</si>
  <si>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</si>
  <si>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</si>
  <si>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</si>
  <si>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</si>
  <si>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</si>
  <si>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</si>
  <si>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</si>
  <si>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</si>
  <si>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</si>
  <si>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</si>
  <si>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</si>
  <si>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</si>
  <si>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</si>
  <si>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</si>
  <si>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</si>
  <si>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</si>
  <si>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</si>
  <si>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</si>
  <si>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</si>
  <si>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</si>
  <si>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</si>
  <si>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</si>
  <si>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</si>
  <si>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</si>
  <si>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</si>
  <si>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</si>
  <si>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</si>
  <si>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</si>
  <si>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</si>
  <si>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</si>
  <si>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</si>
  <si>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</si>
  <si>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</si>
  <si>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</si>
  <si>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</si>
  <si>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</si>
  <si>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</si>
  <si>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</si>
  <si>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</si>
  <si>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</si>
  <si>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</si>
  <si>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</si>
  <si>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</si>
  <si>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</si>
  <si>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</si>
  <si>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</si>
  <si>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</si>
  <si>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</si>
  <si>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</si>
  <si>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</si>
  <si>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</si>
  <si>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</si>
  <si>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</si>
  <si>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</si>
  <si>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</si>
  <si>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</si>
  <si>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</si>
  <si>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</si>
  <si>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</si>
  <si>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</si>
  <si>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</si>
  <si>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</si>
  <si>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</si>
  <si>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</si>
  <si>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</si>
  <si>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</si>
  <si>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</si>
  <si>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</si>
  <si>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</si>
  <si>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</si>
  <si>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</si>
  <si>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</si>
  <si>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</si>
  <si>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</si>
  <si>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</si>
  <si>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</si>
  <si>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</si>
  <si>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</si>
  <si>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</si>
  <si>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</si>
  <si>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</si>
  <si>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</si>
  <si>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</si>
  <si>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</si>
  <si>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</si>
  <si>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</si>
  <si>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</si>
  <si>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</si>
  <si>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</si>
  <si>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</si>
  <si>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</si>
  <si>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</si>
  <si>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</si>
  <si>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</si>
  <si>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</si>
  <si>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</si>
  <si>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</si>
  <si>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</si>
  <si>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</si>
  <si>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</si>
  <si>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</si>
  <si>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</si>
  <si>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</si>
  <si>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</si>
  <si>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</si>
  <si>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</si>
  <si>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</si>
  <si>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</si>
  <si>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</si>
  <si>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</si>
  <si>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</si>
  <si>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</si>
  <si>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</si>
  <si>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</si>
  <si>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</si>
  <si>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</si>
  <si>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</si>
  <si>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</si>
  <si>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</si>
  <si>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</si>
  <si>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</si>
  <si>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</si>
  <si>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</si>
  <si>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</si>
  <si>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</si>
  <si>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</si>
  <si>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</si>
  <si>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</si>
  <si>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</si>
  <si>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</si>
  <si>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</si>
  <si>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</si>
  <si>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</si>
  <si>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</si>
  <si>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</si>
  <si>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</si>
  <si>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</si>
  <si>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</si>
  <si>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</si>
  <si>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</si>
  <si>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</si>
  <si>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</si>
  <si>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</si>
  <si>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</si>
  <si>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</si>
  <si>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</si>
  <si>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</si>
  <si>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</si>
  <si>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</si>
  <si>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</si>
  <si>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</si>
  <si>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</si>
  <si>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</si>
  <si>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</si>
  <si>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</si>
  <si>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</si>
  <si>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</si>
  <si>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</si>
  <si>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</si>
  <si>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</si>
  <si>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</si>
  <si>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</si>
  <si>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</si>
  <si>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</si>
  <si>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</si>
  <si>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</si>
  <si>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</si>
  <si>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</si>
  <si>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</si>
  <si>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</si>
  <si>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</si>
  <si>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</si>
  <si>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</si>
  <si>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</si>
  <si>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</si>
  <si>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</si>
  <si>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</si>
  <si>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</si>
  <si>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</si>
  <si>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</si>
  <si>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</si>
  <si>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</si>
  <si>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</si>
  <si>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</si>
  <si>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</si>
  <si>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</si>
  <si>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</si>
  <si>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</si>
  <si>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</si>
  <si>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</si>
  <si>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</si>
  <si>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</si>
  <si>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</si>
  <si>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</si>
  <si>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</si>
  <si>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</si>
  <si>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</si>
  <si>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</si>
  <si>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</si>
  <si>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</si>
  <si>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</si>
  <si>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</si>
  <si>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</si>
  <si>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</si>
  <si>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</si>
  <si>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</si>
  <si>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</si>
  <si>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</si>
  <si>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</si>
  <si>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</si>
  <si>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</si>
  <si>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</si>
  <si>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</si>
  <si>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</si>
  <si>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</si>
  <si>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</si>
  <si>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</si>
  <si>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</si>
  <si>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</si>
  <si>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</si>
  <si>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</si>
  <si>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</si>
  <si>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</si>
  <si>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</si>
  <si>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</si>
  <si>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</si>
  <si>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</si>
  <si>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</si>
  <si>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</si>
  <si>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</si>
  <si>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</si>
  <si>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</si>
  <si>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</si>
  <si>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</si>
  <si>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</si>
  <si>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</si>
  <si>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</si>
  <si>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</si>
  <si>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</si>
  <si>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</si>
  <si>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</si>
  <si>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</si>
  <si>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</si>
  <si>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</si>
  <si>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</si>
  <si>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</si>
  <si>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</si>
  <si>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</si>
  <si>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</si>
  <si>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</si>
  <si>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</si>
  <si>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</si>
  <si>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</si>
  <si>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</si>
  <si>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</si>
  <si>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</si>
  <si>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</si>
  <si>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</si>
  <si>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</si>
  <si>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</si>
  <si>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</si>
  <si>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</si>
  <si>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</si>
  <si>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</si>
  <si>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</si>
  <si>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</si>
  <si>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</si>
  <si>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</si>
  <si>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</si>
  <si>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</si>
  <si>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</si>
  <si>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</si>
  <si>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</si>
  <si>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</si>
  <si>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</si>
  <si>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</si>
  <si>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</si>
  <si>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</si>
  <si>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</si>
  <si>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</si>
  <si>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</si>
  <si>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</si>
  <si>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</si>
  <si>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</si>
  <si>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</si>
  <si>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</si>
  <si>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</si>
  <si>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</si>
  <si>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</si>
  <si>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</si>
  <si>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</si>
  <si>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</si>
  <si>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</si>
  <si>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</si>
  <si>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</si>
  <si>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</si>
  <si>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</si>
  <si>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</si>
  <si>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</si>
  <si>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</si>
  <si>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</si>
  <si>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</si>
  <si>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</si>
  <si>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</si>
  <si>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</si>
  <si>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</si>
  <si>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</si>
  <si>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</si>
  <si>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</si>
  <si>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</si>
  <si>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</si>
  <si>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</si>
  <si>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</si>
  <si>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</si>
  <si>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</si>
  <si>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</si>
  <si>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</si>
  <si>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</si>
  <si>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</si>
  <si>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</si>
  <si>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</si>
  <si>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</si>
  <si>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</si>
  <si>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</si>
  <si>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</si>
  <si>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</si>
  <si>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</si>
  <si>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</si>
  <si>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</si>
  <si>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</si>
  <si>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</si>
  <si>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</si>
  <si>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</si>
  <si>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</si>
  <si>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</si>
  <si>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</si>
  <si>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</si>
  <si>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</si>
  <si>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</si>
  <si>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</si>
  <si>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</si>
  <si>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</si>
  <si>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</si>
  <si>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</si>
  <si>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</si>
  <si>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</si>
  <si>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</si>
  <si>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</si>
  <si>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</si>
  <si>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</si>
  <si>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</si>
  <si>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</si>
  <si>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</si>
  <si>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</si>
  <si>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</si>
  <si>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</si>
  <si>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</si>
  <si>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</si>
  <si>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</si>
  <si>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</si>
  <si>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</si>
  <si>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</si>
  <si>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</si>
  <si>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</si>
  <si>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</si>
  <si>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</si>
  <si>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</si>
  <si>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</si>
  <si>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</si>
  <si>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</si>
  <si>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</si>
  <si>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</si>
  <si>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</si>
  <si>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</si>
  <si>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</si>
  <si>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</si>
  <si>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</si>
  <si>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</si>
  <si>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</si>
  <si>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</si>
  <si>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</si>
  <si>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</si>
  <si>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</si>
  <si>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</si>
  <si>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</si>
  <si>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</si>
  <si>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</si>
  <si>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</si>
  <si>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</si>
  <si>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</si>
  <si>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</si>
  <si>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</si>
  <si>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</si>
  <si>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</si>
  <si>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</si>
  <si>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</si>
  <si>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</si>
  <si>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</si>
  <si>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</si>
  <si>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</si>
  <si>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</si>
  <si>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</si>
  <si>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</si>
  <si>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</si>
  <si>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</si>
  <si>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</si>
  <si>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</si>
  <si>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</si>
  <si>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</si>
  <si>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</si>
  <si>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</si>
  <si>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</si>
  <si>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</si>
  <si>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</si>
  <si>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</si>
  <si>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</si>
  <si>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</si>
  <si>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</si>
  <si>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</si>
  <si>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</si>
  <si>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</si>
  <si>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</si>
  <si>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</si>
  <si>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</si>
  <si>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</si>
  <si>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</si>
  <si>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</si>
  <si>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</si>
  <si>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</si>
  <si>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</si>
  <si>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</si>
  <si>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</si>
  <si>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</si>
  <si>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</si>
  <si>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</si>
  <si>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</si>
  <si>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</si>
  <si>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</si>
  <si>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</si>
  <si>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</si>
  <si>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</si>
  <si>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</si>
  <si>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</si>
  <si>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</si>
  <si>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</si>
  <si>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</si>
  <si>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</si>
  <si>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</si>
  <si>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</si>
  <si>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</si>
  <si>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</si>
  <si>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</si>
  <si>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</si>
  <si>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</si>
  <si>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</si>
  <si>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</si>
  <si>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</si>
  <si>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</si>
  <si>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</si>
  <si>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</si>
  <si>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</si>
  <si>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</si>
  <si>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</si>
  <si>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</si>
  <si>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</si>
  <si>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</si>
  <si>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</si>
  <si>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</si>
  <si>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</si>
  <si>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</si>
  <si>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</si>
  <si>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</si>
  <si>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</si>
  <si>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</si>
  <si>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</si>
  <si>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</si>
  <si>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</si>
  <si>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</si>
  <si>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</si>
  <si>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</si>
  <si>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</si>
  <si>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</si>
  <si>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</si>
  <si>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</si>
  <si>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</si>
  <si>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</si>
  <si>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</si>
  <si>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</si>
  <si>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</si>
  <si>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</si>
  <si>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</si>
  <si>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</si>
  <si>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</si>
  <si>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</si>
  <si>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</si>
  <si>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</si>
  <si>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</si>
  <si>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</si>
  <si>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</si>
  <si>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</si>
  <si>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</si>
  <si>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</si>
  <si>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</si>
  <si>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</si>
  <si>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</si>
  <si>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</si>
  <si>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</si>
  <si>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</si>
  <si>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</si>
  <si>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</si>
  <si>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</si>
  <si>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</si>
  <si>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</si>
  <si>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</si>
  <si>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</si>
  <si>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</si>
  <si>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</si>
  <si>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</si>
  <si>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</si>
  <si>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</si>
  <si>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</si>
  <si>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</si>
  <si>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</si>
  <si>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</si>
  <si>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</si>
  <si>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</si>
  <si>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</si>
  <si>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</si>
  <si>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</si>
  <si>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</si>
  <si>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</si>
  <si>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</si>
  <si>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</si>
  <si>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</si>
  <si>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</si>
  <si>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</si>
  <si>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</si>
  <si>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</si>
  <si>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</si>
  <si>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</si>
  <si>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</si>
  <si>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</si>
  <si>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</si>
  <si>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</si>
  <si>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</si>
  <si>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</si>
  <si>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</si>
  <si>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</si>
  <si>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</si>
  <si>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</si>
  <si>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</si>
  <si>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</si>
  <si>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</si>
  <si>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</si>
  <si>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</si>
  <si>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</si>
  <si>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</si>
  <si>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</si>
  <si>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</si>
  <si>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</si>
  <si>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</si>
  <si>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</si>
  <si>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</si>
  <si>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</si>
  <si>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</si>
  <si>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</si>
  <si>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</si>
  <si>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</si>
  <si>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</si>
  <si>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</si>
  <si>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</si>
  <si>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</si>
  <si>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</si>
  <si>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</si>
  <si>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</si>
  <si>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</si>
  <si>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</si>
  <si>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</si>
  <si>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</si>
  <si>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</si>
  <si>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</si>
  <si>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</si>
  <si>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</si>
  <si>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</si>
  <si>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</si>
  <si>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</si>
  <si>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</si>
  <si>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</si>
  <si>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</si>
  <si>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</si>
  <si>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</si>
  <si>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</si>
  <si>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</si>
  <si>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</si>
  <si>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</si>
  <si>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</si>
  <si>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</si>
  <si>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</si>
  <si>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</si>
  <si>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</si>
  <si>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</si>
  <si>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</si>
  <si>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</si>
  <si>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</si>
  <si>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</si>
  <si>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</si>
  <si>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</si>
  <si>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</si>
  <si>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</si>
  <si>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</si>
  <si>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</si>
  <si>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</si>
  <si>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</si>
  <si>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</si>
  <si>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</si>
  <si>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</si>
  <si>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</si>
  <si>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</si>
  <si>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</si>
  <si>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</si>
  <si>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</si>
  <si>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</si>
  <si>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</si>
  <si>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</si>
  <si>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</si>
  <si>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</si>
  <si>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</si>
  <si>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</si>
  <si>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</si>
  <si>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</si>
  <si>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</si>
  <si>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</si>
  <si>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</si>
  <si>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</si>
  <si>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</si>
  <si>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</si>
  <si>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</si>
  <si>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</si>
  <si>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</si>
  <si>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</si>
  <si>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</si>
  <si>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</si>
  <si>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</si>
  <si>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</si>
  <si>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</si>
  <si>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</si>
  <si>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</si>
  <si>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</si>
  <si>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</si>
  <si>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</si>
  <si>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</si>
  <si>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</si>
  <si>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</si>
  <si>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</si>
  <si>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</si>
  <si>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</si>
  <si>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</si>
  <si>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</si>
  <si>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</si>
  <si>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</si>
  <si>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</si>
  <si>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</si>
  <si>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</si>
  <si>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</si>
  <si>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</si>
  <si>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</si>
  <si>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</si>
  <si>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</si>
  <si>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</si>
  <si>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</si>
  <si>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</si>
  <si>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</si>
  <si>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</si>
  <si>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</si>
  <si>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</si>
  <si>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</si>
  <si>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</si>
  <si>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</si>
  <si>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</si>
  <si>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</si>
  <si>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</si>
  <si>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</si>
  <si>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</si>
  <si>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</si>
  <si>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</si>
  <si>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</si>
  <si>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</si>
  <si>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</si>
  <si>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</si>
  <si>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</si>
  <si>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</si>
  <si>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</si>
  <si>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</si>
  <si>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</si>
  <si>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</si>
  <si>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</si>
  <si>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</si>
  <si>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</si>
  <si>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</si>
  <si>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</si>
  <si>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</si>
  <si>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</si>
  <si>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</si>
  <si>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</si>
  <si>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</si>
  <si>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</si>
  <si>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</si>
  <si>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</si>
  <si>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</si>
  <si>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</si>
  <si>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</si>
  <si>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</si>
  <si>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</si>
  <si>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</si>
  <si>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</si>
  <si>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</si>
  <si>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</si>
  <si>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</si>
  <si>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</si>
  <si>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</si>
  <si>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</si>
  <si>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</si>
  <si>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</si>
  <si>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</si>
  <si>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</si>
  <si>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</si>
  <si>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</si>
  <si>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</si>
  <si>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</si>
  <si>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</si>
  <si>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</si>
  <si>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</si>
  <si>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</si>
  <si>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</si>
  <si>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</si>
  <si>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</si>
  <si>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</si>
  <si>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</si>
  <si>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</si>
  <si>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</si>
  <si>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</si>
  <si>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</si>
  <si>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</si>
  <si>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</si>
  <si>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</si>
  <si>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</si>
  <si>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</si>
  <si>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</si>
  <si>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</si>
  <si>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</si>
  <si>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</si>
  <si>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</si>
  <si>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</si>
  <si>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</si>
  <si>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</si>
  <si>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</si>
  <si>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</si>
  <si>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</si>
  <si>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</si>
  <si>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</si>
  <si>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</si>
  <si>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</si>
  <si>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</si>
  <si>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</si>
  <si>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</si>
  <si>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</si>
  <si>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</si>
  <si>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</si>
  <si>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</si>
  <si>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</si>
  <si>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</si>
  <si>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</si>
  <si>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</si>
  <si>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</si>
  <si>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</si>
  <si>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</si>
  <si>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</si>
  <si>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</si>
  <si>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</si>
  <si>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</si>
  <si>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</si>
  <si>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</si>
  <si>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</si>
  <si>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</si>
  <si>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</si>
  <si>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</si>
  <si>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</si>
  <si>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</si>
  <si>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</si>
  <si>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</si>
  <si>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</si>
  <si>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</si>
  <si>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</si>
  <si>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</si>
  <si>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</si>
  <si>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</si>
  <si>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</si>
  <si>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</si>
  <si>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</si>
  <si>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</si>
  <si>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</si>
  <si>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</si>
  <si>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</si>
  <si>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</si>
  <si>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</si>
  <si>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</si>
  <si>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</si>
  <si>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</si>
  <si>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</si>
  <si>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</si>
  <si>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</si>
  <si>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</si>
  <si>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</si>
  <si>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</si>
  <si>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</si>
  <si>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</si>
  <si>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</si>
  <si>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</si>
  <si>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</si>
  <si>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</si>
  <si>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</si>
  <si>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</si>
  <si>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</si>
  <si>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</si>
  <si>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</si>
  <si>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</si>
  <si>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</si>
  <si>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</si>
  <si>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</si>
  <si>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</si>
  <si>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</si>
  <si>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</si>
  <si>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</si>
  <si>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</si>
  <si>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</si>
  <si>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</si>
  <si>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</si>
  <si>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</si>
  <si>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</si>
  <si>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</si>
  <si>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</si>
  <si>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</si>
  <si>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</si>
  <si>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</si>
  <si>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</si>
  <si>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</si>
  <si>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</si>
  <si>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</si>
  <si>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</si>
  <si>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</si>
  <si>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</si>
  <si>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</si>
  <si>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</si>
  <si>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</si>
  <si>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</si>
  <si>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</si>
  <si>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</si>
  <si>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</si>
  <si>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</si>
  <si>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</si>
  <si>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</si>
  <si>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</si>
  <si>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</si>
  <si>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</si>
  <si>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</si>
  <si>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</si>
  <si>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</si>
  <si>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</si>
  <si>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</si>
  <si>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</si>
  <si>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</si>
  <si>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</si>
  <si>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</si>
  <si>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</si>
  <si>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</si>
  <si>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</si>
  <si>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</si>
  <si>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</si>
  <si>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</si>
  <si>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</si>
  <si>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</si>
  <si>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</si>
  <si>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</si>
  <si>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</si>
  <si>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</si>
  <si>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</si>
  <si>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</si>
  <si>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</si>
  <si>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</si>
  <si>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</si>
  <si>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</si>
  <si>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</si>
  <si>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</si>
  <si>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</si>
  <si>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</si>
  <si>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</si>
  <si>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</si>
  <si>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</si>
  <si>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</si>
  <si>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</si>
  <si>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</si>
  <si>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</si>
  <si>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</si>
  <si>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</si>
  <si>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</si>
  <si>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</si>
  <si>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</si>
  <si>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</si>
  <si>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</si>
  <si>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</si>
  <si>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</si>
  <si>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</si>
  <si>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</si>
  <si>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</si>
  <si>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</si>
  <si>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</si>
  <si>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</si>
  <si>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</si>
  <si>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</si>
  <si>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</si>
  <si>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</si>
  <si>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</si>
  <si>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</si>
  <si>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</si>
  <si>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</si>
  <si>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</si>
  <si>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</si>
  <si>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</si>
  <si>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</si>
  <si>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</si>
  <si>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</si>
  <si>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</si>
  <si>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</si>
  <si>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</si>
  <si>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</si>
  <si>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</si>
  <si>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</si>
  <si>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</si>
  <si>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</si>
  <si>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</si>
  <si>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</si>
  <si>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</si>
  <si>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</si>
  <si>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</si>
  <si>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</si>
  <si>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</si>
  <si>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</si>
  <si>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</si>
  <si>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</si>
  <si>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</si>
  <si>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</si>
  <si>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</si>
  <si>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</si>
  <si>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</si>
  <si>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</si>
  <si>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</si>
  <si>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</si>
  <si>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</si>
  <si>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</si>
  <si>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</si>
  <si>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</si>
  <si>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</si>
  <si>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</si>
  <si>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</si>
  <si>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</si>
  <si>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</si>
  <si>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</si>
  <si>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</si>
  <si>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</si>
  <si>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</si>
  <si>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</si>
  <si>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</si>
  <si>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</si>
  <si>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</si>
  <si>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</si>
  <si>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</si>
  <si>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</si>
  <si>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</si>
  <si>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</si>
  <si>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</si>
  <si>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</si>
  <si>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</si>
  <si>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</si>
  <si>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</si>
  <si>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</si>
  <si>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</si>
  <si>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</si>
  <si>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</si>
  <si>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</si>
  <si>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</si>
  <si>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</si>
  <si>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</si>
  <si>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</si>
  <si>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</si>
  <si>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</si>
  <si>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</si>
  <si>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</si>
  <si>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</si>
  <si>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</si>
  <si>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</si>
  <si>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</si>
  <si>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</si>
  <si>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</si>
  <si>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</si>
  <si>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</si>
  <si>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</si>
  <si>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</si>
  <si>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</si>
  <si>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</si>
  <si>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</si>
  <si>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</si>
  <si>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</si>
  <si>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</si>
  <si>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</si>
  <si>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</si>
  <si>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</si>
  <si>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</si>
  <si>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</si>
  <si>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</si>
  <si>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</si>
  <si>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</si>
  <si>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</si>
  <si>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</si>
  <si>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</si>
  <si>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</si>
  <si>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</si>
  <si>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</si>
  <si>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</si>
  <si>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</si>
  <si>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</si>
  <si>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</si>
  <si>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</si>
  <si>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</si>
  <si>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</si>
  <si>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</si>
  <si>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</si>
  <si>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</si>
  <si>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</si>
  <si>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</si>
  <si>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</si>
  <si>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</si>
  <si>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</si>
  <si>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</si>
  <si>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</si>
  <si>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</si>
  <si>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</si>
  <si>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</si>
  <si>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</si>
  <si>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</si>
  <si>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</si>
  <si>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</si>
  <si>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</si>
  <si>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</si>
  <si>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</si>
  <si>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</si>
  <si>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</si>
  <si>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</si>
  <si>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</si>
  <si>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</si>
  <si>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</si>
  <si>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</si>
  <si>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</si>
  <si>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</si>
  <si>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</si>
  <si>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</si>
  <si>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</si>
  <si>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</si>
  <si>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</si>
  <si>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</si>
  <si>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</si>
  <si>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</si>
  <si>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</si>
  <si>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</si>
  <si>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</si>
  <si>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</si>
  <si>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</si>
  <si>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</si>
  <si>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</si>
  <si>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</si>
  <si>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</si>
  <si>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</si>
  <si>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</si>
  <si>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</si>
  <si>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</si>
  <si>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</si>
  <si>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</si>
  <si>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</si>
  <si>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</si>
  <si>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</si>
  <si>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</si>
  <si>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</si>
  <si>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</si>
  <si>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</si>
  <si>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</si>
  <si>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</si>
  <si>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</si>
  <si>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</si>
  <si>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</si>
  <si>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</si>
  <si>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</si>
  <si>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</si>
  <si>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</si>
  <si>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</si>
  <si>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</si>
  <si>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</si>
  <si>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</si>
  <si>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</si>
  <si>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</si>
  <si>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</si>
  <si>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</si>
  <si>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</si>
  <si>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</si>
  <si>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</si>
  <si>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</si>
  <si>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</si>
  <si>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</si>
  <si>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</si>
  <si>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</si>
  <si>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</si>
  <si>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</si>
  <si>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</si>
  <si>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</si>
  <si>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</si>
  <si>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</si>
  <si>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</si>
  <si>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</si>
  <si>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</si>
  <si>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</si>
  <si>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</si>
  <si>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</si>
  <si>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</si>
  <si>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</si>
  <si>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</si>
  <si>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</si>
  <si>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</si>
  <si>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</si>
  <si>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</si>
  <si>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</si>
  <si>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</si>
  <si>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</si>
  <si>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</si>
  <si>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</si>
  <si>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</si>
  <si>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</si>
  <si>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</si>
  <si>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</si>
  <si>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</si>
  <si>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</si>
  <si>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</si>
  <si>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</si>
  <si>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</si>
  <si>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</si>
  <si>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</si>
  <si>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</si>
  <si>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</si>
  <si>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</si>
  <si>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</si>
  <si>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</si>
  <si>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</si>
  <si>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</si>
  <si>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</si>
  <si>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</si>
  <si>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</si>
  <si>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</si>
  <si>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</si>
  <si>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</si>
  <si>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</si>
  <si>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</si>
  <si>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</si>
  <si>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</si>
  <si>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</si>
  <si>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</si>
  <si>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</si>
  <si>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</si>
  <si>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</si>
  <si>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</si>
  <si>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</si>
  <si>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</si>
  <si>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</si>
  <si>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</si>
  <si>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</si>
  <si>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</si>
  <si>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</si>
  <si>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</si>
  <si>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</si>
  <si>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</si>
  <si>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</si>
  <si>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</si>
  <si>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</si>
  <si>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</si>
  <si>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</si>
  <si>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</si>
  <si>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</si>
  <si>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</si>
  <si>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</si>
  <si>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</si>
  <si>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</si>
  <si>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</si>
  <si>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</si>
  <si>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</si>
  <si>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</si>
  <si>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</si>
  <si>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</si>
  <si>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</si>
  <si>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</si>
  <si>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</si>
  <si>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</si>
  <si>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</si>
  <si>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</si>
  <si>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</si>
  <si>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</si>
  <si>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</si>
  <si>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</si>
  <si>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</si>
  <si>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</si>
  <si>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</si>
  <si>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</si>
  <si>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</si>
  <si>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</si>
  <si>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</si>
  <si>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</si>
  <si>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</si>
  <si>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</si>
  <si>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</si>
  <si>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</si>
  <si>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</si>
  <si>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</si>
  <si>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</si>
  <si>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</si>
  <si>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</si>
  <si>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</si>
  <si>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</si>
  <si>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</si>
  <si>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</si>
  <si>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</si>
  <si>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</si>
  <si>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</si>
  <si>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</si>
  <si>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</si>
  <si>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</si>
  <si>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</si>
  <si>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</si>
  <si>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</si>
  <si>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</si>
  <si>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</si>
  <si>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</si>
  <si>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</si>
  <si>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</si>
  <si>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</si>
  <si>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</si>
  <si>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</si>
  <si>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</si>
  <si>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</si>
  <si>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</si>
  <si>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</si>
  <si>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</si>
  <si>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</si>
  <si>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</si>
  <si>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</si>
  <si>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</si>
  <si>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</si>
  <si>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</si>
  <si>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</si>
  <si>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</si>
  <si>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</si>
  <si>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</si>
  <si>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</si>
  <si>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</si>
  <si>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</si>
  <si>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</si>
  <si>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</si>
  <si>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</si>
  <si>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</si>
  <si>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</si>
  <si>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</si>
  <si>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</si>
  <si>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</si>
  <si>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</si>
  <si>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</si>
  <si>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</si>
  <si>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</si>
  <si>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</si>
  <si>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</si>
  <si>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</si>
  <si>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</si>
  <si>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</si>
  <si>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</si>
  <si>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</si>
  <si>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</si>
  <si>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</si>
  <si>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</si>
  <si>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</si>
  <si>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</si>
  <si>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</si>
  <si>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</si>
  <si>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</si>
  <si>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</si>
  <si>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</si>
  <si>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</si>
  <si>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</si>
  <si>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</si>
  <si>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</si>
  <si>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</si>
  <si>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</si>
  <si>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</si>
  <si>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</si>
  <si>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</si>
  <si>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</si>
  <si>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</si>
  <si>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</si>
  <si>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</si>
  <si>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</si>
  <si>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</si>
  <si>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</si>
  <si>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</si>
  <si>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</si>
  <si>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</si>
  <si>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</si>
  <si>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</si>
  <si>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</si>
  <si>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</si>
  <si>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</si>
  <si>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</si>
  <si>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</si>
  <si>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</si>
  <si>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</si>
  <si>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</si>
  <si>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</si>
  <si>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</si>
  <si>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</si>
  <si>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</si>
  <si>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</si>
  <si>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</si>
  <si>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</si>
  <si>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</si>
  <si>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</si>
  <si>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</si>
  <si>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</si>
  <si>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</si>
  <si>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</si>
  <si>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</si>
  <si>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</si>
  <si>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</si>
  <si>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</si>
  <si>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</si>
  <si>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</si>
  <si>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</si>
  <si>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</si>
  <si>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</si>
  <si>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</si>
  <si>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</si>
  <si>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</si>
  <si>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</si>
  <si>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</si>
  <si>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</si>
  <si>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</si>
  <si>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</si>
  <si>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</si>
  <si>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</si>
  <si>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</si>
  <si>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</si>
  <si>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</si>
  <si>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</si>
  <si>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</si>
  <si>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</si>
  <si>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</si>
  <si>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</si>
  <si>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</si>
  <si>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</si>
  <si>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</si>
  <si>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</si>
  <si>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</si>
  <si>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</si>
  <si>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</si>
  <si>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</si>
  <si>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</si>
  <si>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</si>
  <si>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</si>
  <si>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</si>
  <si>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</si>
  <si>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</si>
  <si>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</si>
  <si>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</si>
  <si>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</si>
  <si>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</si>
  <si>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</si>
  <si>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</si>
  <si>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</si>
  <si>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</si>
  <si>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</si>
  <si>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</si>
  <si>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</si>
  <si>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</si>
  <si>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</si>
  <si>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</si>
  <si>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</si>
  <si>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</si>
  <si>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</si>
  <si>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</si>
  <si>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</si>
  <si>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</si>
  <si>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</si>
  <si>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</si>
  <si>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</si>
  <si>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</si>
  <si>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</si>
  <si>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</si>
  <si>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</si>
  <si>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</si>
  <si>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</si>
  <si>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</si>
  <si>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</si>
  <si>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</si>
  <si>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</si>
  <si>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</si>
  <si>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</si>
  <si>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</si>
  <si>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</si>
  <si>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</si>
  <si>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</si>
  <si>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</si>
  <si>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</si>
  <si>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</si>
  <si>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</si>
  <si>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</si>
  <si>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</si>
  <si>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</si>
  <si>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</si>
  <si>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</si>
  <si>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</si>
  <si>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</si>
  <si>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</si>
  <si>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</si>
  <si>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</si>
  <si>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</si>
  <si>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</si>
  <si>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</si>
  <si>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</si>
  <si>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</si>
  <si>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</si>
  <si>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</si>
  <si>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</si>
  <si>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</si>
  <si>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</si>
  <si>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</si>
  <si>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</si>
  <si>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</si>
  <si>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</si>
  <si>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</si>
  <si>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</si>
  <si>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</si>
  <si>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</si>
  <si>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</si>
  <si>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</si>
  <si>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</si>
  <si>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</si>
  <si>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</si>
  <si>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</si>
  <si>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</si>
  <si>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</si>
  <si>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</si>
  <si>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</si>
  <si>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</si>
  <si>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</si>
  <si>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</si>
  <si>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</si>
  <si>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</si>
  <si>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</si>
  <si>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</si>
  <si>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</si>
  <si>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</si>
  <si>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</si>
  <si>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</si>
  <si>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</si>
  <si>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</si>
  <si>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</si>
  <si>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</si>
  <si>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</si>
  <si>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</si>
  <si>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</si>
  <si>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</si>
  <si>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</si>
  <si>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</si>
  <si>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</si>
  <si>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</si>
  <si>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</si>
  <si>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</si>
  <si>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</si>
  <si>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</si>
  <si>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</si>
  <si>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</si>
  <si>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</si>
  <si>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</si>
  <si>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</si>
  <si>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</si>
  <si>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</si>
  <si>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</si>
  <si>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</si>
  <si>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</si>
  <si>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</si>
  <si>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</si>
  <si>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</si>
  <si>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</si>
  <si>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</si>
  <si>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</si>
  <si>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</si>
  <si>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</si>
  <si>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</si>
  <si>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</si>
  <si>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</si>
  <si>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</si>
  <si>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</si>
  <si>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</si>
  <si>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</si>
  <si>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</si>
  <si>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</si>
  <si>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</si>
  <si>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</si>
  <si>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</si>
  <si>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</si>
  <si>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</si>
  <si>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</si>
  <si>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</si>
  <si>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</si>
  <si>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</si>
  <si>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</si>
  <si>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</si>
  <si>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</si>
  <si>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</si>
  <si>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</si>
  <si>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</si>
  <si>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</si>
  <si>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</si>
  <si>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</si>
  <si>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</si>
  <si>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</si>
  <si>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</si>
  <si>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</si>
  <si>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</si>
  <si>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</si>
  <si>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</si>
  <si>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</si>
  <si>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</si>
  <si>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</si>
  <si>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</si>
  <si>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</si>
  <si>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</si>
  <si>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</si>
  <si>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</si>
  <si>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</si>
  <si>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</si>
  <si>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</si>
  <si>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</si>
  <si>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</si>
  <si>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</si>
  <si>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</si>
  <si>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</si>
  <si>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</si>
  <si>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</si>
  <si>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</si>
  <si>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</si>
  <si>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</si>
  <si>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</si>
  <si>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</si>
  <si>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</si>
  <si>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</si>
  <si>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</si>
  <si>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</si>
  <si>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</si>
  <si>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</si>
  <si>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</si>
  <si>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</si>
  <si>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</si>
  <si>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</si>
  <si>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</si>
  <si>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</si>
  <si>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</si>
  <si>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</si>
  <si>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</si>
  <si>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</si>
  <si>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</si>
  <si>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</si>
  <si>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</si>
  <si>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</si>
  <si>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</si>
  <si>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</si>
  <si>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</si>
  <si>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</si>
  <si>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</si>
  <si>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</si>
  <si>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</si>
  <si>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</si>
  <si>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</si>
  <si>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</si>
  <si>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</si>
  <si>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</si>
  <si>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</si>
  <si>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</si>
  <si>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</si>
  <si>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</si>
  <si>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</si>
  <si>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</si>
  <si>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</si>
  <si>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</si>
  <si>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</si>
  <si>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</si>
  <si>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</si>
  <si>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</si>
  <si>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</si>
  <si>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</si>
  <si>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</si>
  <si>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</si>
  <si>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</si>
  <si>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</si>
  <si>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</si>
  <si>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</si>
  <si>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</si>
  <si>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</si>
  <si>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</si>
  <si>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</si>
  <si>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</si>
  <si>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</si>
  <si>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</si>
  <si>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</si>
  <si>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</si>
  <si>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</si>
  <si>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</si>
  <si>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</si>
  <si>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</si>
  <si>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</si>
  <si>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</si>
  <si>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</si>
  <si>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</si>
  <si>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</si>
  <si>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</si>
  <si>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</si>
  <si>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</si>
  <si>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</si>
  <si>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</si>
  <si>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</si>
  <si>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</si>
  <si>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</si>
  <si>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</si>
  <si>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</si>
  <si>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</si>
  <si>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</si>
  <si>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</si>
  <si>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</si>
  <si>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</si>
  <si>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</si>
  <si>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</si>
  <si>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</si>
  <si>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</si>
  <si>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</si>
  <si>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</si>
  <si>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</si>
  <si>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</si>
  <si>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</si>
  <si>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</si>
  <si>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</si>
  <si>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</si>
  <si>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</si>
  <si>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</si>
  <si>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</si>
  <si>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</si>
  <si>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</si>
  <si>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</si>
  <si>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</si>
  <si>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</si>
  <si>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</si>
  <si>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</si>
  <si>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</si>
  <si>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</si>
  <si>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</si>
  <si>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</si>
  <si>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</si>
  <si>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</si>
  <si>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</si>
  <si>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</si>
  <si>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</si>
  <si>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</si>
  <si>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</si>
  <si>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</si>
  <si>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</si>
  <si>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</si>
  <si>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</si>
  <si>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</si>
  <si>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</si>
  <si>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</si>
  <si>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</si>
  <si>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</si>
  <si>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</si>
  <si>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</si>
  <si>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</si>
  <si>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</si>
  <si>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</si>
  <si>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</si>
  <si>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</si>
  <si>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</si>
  <si>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</si>
  <si>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</si>
  <si>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</si>
  <si>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</si>
  <si>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</si>
  <si>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</si>
  <si>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</si>
  <si>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</si>
  <si>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</si>
  <si>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</si>
  <si>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</si>
  <si>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</si>
  <si>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</si>
  <si>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</si>
  <si>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</si>
  <si>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</si>
  <si>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</si>
  <si>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</si>
  <si>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</si>
  <si>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</si>
  <si>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</si>
  <si>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</si>
  <si>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</si>
  <si>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</si>
  <si>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</si>
  <si>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</si>
  <si>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</si>
  <si>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</si>
  <si>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</si>
  <si>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</si>
  <si>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</si>
  <si>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</si>
  <si>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</si>
  <si>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</si>
  <si>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</si>
  <si>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</si>
  <si>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</si>
  <si>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</si>
  <si>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</si>
  <si>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</si>
  <si>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</si>
  <si>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</si>
  <si>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</si>
  <si>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</si>
  <si>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</si>
  <si>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</si>
  <si>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</si>
  <si>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</si>
  <si>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</si>
  <si>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</si>
  <si>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</si>
  <si>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</si>
  <si>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</si>
  <si>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</si>
  <si>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</si>
  <si>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</si>
  <si>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</si>
  <si>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</si>
  <si>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</si>
  <si>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</si>
  <si>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</si>
  <si>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</si>
  <si>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</si>
  <si>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</si>
  <si>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</si>
  <si>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</si>
  <si>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</si>
  <si>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</si>
  <si>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</si>
  <si>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</si>
  <si>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</si>
  <si>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</si>
  <si>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</si>
  <si>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</si>
  <si>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</si>
  <si>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</si>
  <si>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</si>
  <si>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</si>
  <si>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</si>
  <si>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</si>
  <si>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</si>
  <si>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</si>
  <si>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</si>
  <si>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</si>
  <si>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</si>
  <si>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</si>
  <si>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</si>
  <si>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</si>
  <si>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</si>
  <si>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</si>
  <si>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</si>
  <si>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</si>
  <si>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</si>
  <si>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</si>
  <si>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</si>
  <si>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</si>
  <si>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</si>
  <si>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</si>
  <si>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</si>
  <si>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</si>
  <si>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</si>
  <si>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</si>
  <si>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</si>
  <si>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</si>
  <si>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</si>
  <si>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</si>
  <si>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</si>
  <si>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</si>
  <si>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</si>
  <si>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</si>
  <si>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</si>
  <si>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</si>
  <si>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</si>
  <si>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</si>
  <si>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</si>
  <si>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</si>
  <si>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</si>
  <si>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</si>
  <si>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</si>
  <si>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</si>
  <si>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</si>
  <si>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</si>
  <si>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</si>
  <si>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</si>
  <si>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</si>
  <si>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</si>
  <si>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</si>
  <si>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</si>
  <si>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</si>
  <si>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</si>
  <si>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</si>
  <si>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</si>
  <si>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</si>
  <si>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</si>
  <si>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</si>
  <si>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</si>
  <si>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</si>
  <si>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</si>
  <si>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</si>
  <si>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</si>
  <si>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</si>
  <si>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</si>
  <si>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</si>
  <si>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</si>
  <si>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</si>
  <si>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</si>
  <si>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</si>
  <si>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</si>
  <si>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</si>
  <si>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</si>
  <si>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</si>
  <si>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</si>
  <si>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</si>
  <si>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</si>
  <si>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</si>
  <si>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</si>
  <si>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</si>
  <si>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</si>
  <si>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</si>
  <si>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</si>
  <si>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</si>
  <si>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</si>
  <si>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</si>
  <si>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</si>
  <si>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</si>
  <si>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</si>
  <si>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</si>
  <si>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</si>
  <si>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</si>
  <si>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</si>
  <si>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</si>
  <si>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</si>
  <si>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</si>
  <si>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</si>
  <si>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</si>
  <si>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</si>
  <si>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</si>
  <si>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</si>
  <si>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</si>
  <si>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</si>
  <si>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</si>
  <si>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</si>
  <si>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</si>
  <si>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</si>
  <si>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</si>
  <si>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</si>
  <si>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</si>
  <si>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</si>
  <si>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</si>
  <si>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</si>
  <si>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</si>
  <si>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</si>
  <si>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</si>
  <si>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</si>
  <si>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</si>
  <si>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</si>
  <si>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</si>
  <si>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</si>
  <si>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</si>
  <si>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</si>
  <si>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</si>
  <si>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</si>
  <si>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</si>
  <si>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</si>
  <si>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</si>
  <si>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</si>
  <si>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</si>
  <si>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</si>
  <si>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</si>
  <si>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</si>
  <si>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</si>
  <si>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</si>
  <si>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</si>
  <si>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</si>
  <si>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</si>
  <si>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</si>
  <si>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</si>
  <si>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</si>
  <si>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</si>
  <si>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</si>
  <si>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</si>
  <si>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</si>
  <si>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</si>
  <si>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</si>
  <si>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</si>
  <si>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</si>
  <si>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</si>
  <si>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</si>
  <si>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</si>
  <si>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</si>
  <si>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</si>
  <si>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</si>
  <si>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</si>
  <si>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</si>
  <si>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</si>
  <si>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</si>
  <si>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</si>
  <si>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</si>
  <si>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</si>
  <si>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</si>
  <si>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</si>
  <si>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</si>
  <si>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</si>
  <si>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</si>
  <si>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</si>
  <si>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</si>
  <si>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</si>
  <si>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</si>
  <si>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</si>
  <si>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</si>
  <si>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</si>
  <si>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</si>
  <si>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</si>
  <si>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</si>
  <si>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</si>
  <si>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</si>
  <si>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</si>
  <si>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</si>
  <si>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</si>
  <si>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</si>
  <si>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</si>
  <si>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</si>
  <si>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</si>
  <si>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</si>
  <si>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</si>
  <si>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</si>
  <si>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</si>
  <si>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</si>
  <si>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</si>
  <si>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</si>
  <si>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</si>
  <si>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</si>
  <si>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</si>
  <si>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</si>
  <si>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</si>
  <si>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</si>
  <si>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</si>
  <si>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</si>
  <si>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</si>
  <si>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</si>
  <si>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</si>
  <si>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</si>
  <si>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</si>
  <si>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</si>
  <si>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</si>
  <si>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</si>
  <si>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</si>
  <si>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</si>
  <si>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</si>
  <si>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</si>
  <si>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</si>
  <si>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</si>
  <si>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</si>
  <si>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</si>
  <si>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</si>
  <si>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</si>
  <si>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</si>
  <si>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</si>
  <si>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</si>
  <si>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</si>
  <si>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</si>
  <si>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</si>
  <si>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</si>
  <si>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</si>
  <si>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</si>
  <si>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</si>
  <si>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</si>
  <si>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</si>
  <si>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</si>
  <si>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</si>
  <si>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</si>
  <si>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</si>
  <si>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</si>
  <si>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</si>
  <si>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</si>
  <si>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</si>
  <si>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</si>
  <si>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</si>
  <si>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</si>
  <si>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</si>
  <si>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</si>
  <si>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</si>
  <si>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</si>
  <si>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</si>
  <si>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</si>
  <si>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</si>
  <si>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</si>
  <si>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</si>
  <si>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</si>
  <si>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</si>
  <si>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</si>
  <si>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</si>
  <si>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</si>
  <si>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</si>
  <si>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</si>
  <si>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</si>
  <si>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</si>
  <si>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</si>
  <si>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</si>
  <si>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</si>
  <si>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</si>
  <si>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</si>
  <si>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</si>
  <si>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</si>
  <si>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</si>
  <si>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</si>
  <si>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</si>
  <si>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</si>
  <si>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</si>
  <si>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</si>
  <si>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</si>
  <si>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</si>
  <si>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</si>
  <si>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</si>
  <si>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</si>
  <si>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</si>
  <si>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</si>
  <si>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</si>
  <si>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</si>
  <si>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</si>
  <si>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</si>
  <si>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</si>
  <si>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</si>
  <si>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</si>
  <si>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</si>
  <si>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</si>
  <si>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</si>
  <si>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</si>
  <si>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</si>
  <si>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</si>
  <si>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</si>
  <si>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</si>
  <si>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</si>
  <si>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</si>
  <si>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</si>
  <si>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</si>
  <si>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</si>
  <si>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</si>
  <si>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</si>
  <si>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</si>
  <si>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</si>
  <si>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</si>
  <si>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</si>
  <si>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</si>
  <si>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</si>
  <si>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</si>
  <si>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</si>
  <si>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</si>
  <si>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</si>
  <si>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</si>
  <si>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</si>
  <si>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</si>
  <si>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</si>
  <si>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</si>
  <si>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</si>
  <si>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</si>
  <si>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</si>
  <si>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</si>
  <si>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</si>
  <si>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</si>
  <si>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</si>
  <si>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</si>
  <si>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</si>
  <si>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</si>
  <si>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</si>
  <si>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</si>
  <si>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</si>
  <si>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</si>
  <si>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</si>
  <si>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</si>
  <si>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</si>
  <si>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</si>
  <si>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</si>
  <si>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</si>
  <si>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</si>
  <si>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</si>
  <si>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</si>
  <si>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</si>
  <si>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</si>
  <si>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</si>
  <si>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</si>
  <si>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</si>
  <si>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</si>
  <si>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</si>
  <si>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</si>
  <si>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</si>
  <si>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</si>
  <si>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</si>
  <si>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</si>
  <si>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</si>
  <si>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</si>
  <si>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</si>
  <si>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</si>
  <si>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</si>
  <si>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</si>
  <si>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</si>
  <si>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</si>
  <si>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</si>
  <si>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</si>
  <si>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</si>
  <si>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</si>
  <si>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</si>
  <si>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</si>
  <si>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</si>
  <si>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</si>
  <si>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</si>
  <si>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</si>
  <si>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</si>
  <si>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</si>
  <si>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</si>
  <si>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</si>
  <si>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</si>
  <si>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</si>
  <si>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</si>
  <si>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</si>
  <si>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</si>
  <si>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</si>
  <si>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</si>
  <si>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</si>
  <si>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</si>
  <si>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</si>
  <si>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</si>
  <si>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</si>
  <si>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</si>
  <si>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</si>
  <si>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</si>
  <si>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</si>
  <si>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</si>
  <si>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</si>
  <si>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</si>
  <si>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</si>
  <si>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</si>
  <si>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</si>
  <si>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</si>
  <si>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</si>
  <si>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</si>
  <si>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</si>
  <si>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</si>
  <si>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</si>
  <si>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</si>
  <si>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</si>
  <si>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</si>
  <si>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</si>
  <si>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</si>
  <si>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</si>
  <si>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</si>
  <si>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</si>
  <si>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</si>
  <si>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</si>
  <si>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</si>
  <si>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</si>
  <si>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</si>
  <si>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</si>
  <si>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</si>
  <si>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</si>
  <si>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</si>
  <si>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</si>
  <si>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</si>
  <si>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</si>
  <si>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</si>
  <si>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</si>
  <si>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</si>
  <si>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</si>
  <si>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</si>
  <si>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</si>
  <si>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</si>
  <si>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</si>
  <si>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</si>
  <si>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</si>
  <si>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</si>
  <si>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</si>
  <si>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</si>
  <si>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</si>
  <si>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</si>
  <si>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</si>
  <si>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</si>
  <si>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</si>
  <si>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</si>
  <si>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</si>
  <si>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</si>
  <si>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</si>
  <si>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</si>
  <si>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</si>
  <si>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</si>
  <si>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</si>
  <si>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</si>
  <si>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</si>
  <si>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</si>
  <si>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</si>
  <si>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</si>
  <si>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</si>
  <si>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</si>
  <si>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</si>
  <si>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</si>
  <si>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</si>
  <si>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</si>
  <si>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</si>
  <si>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</si>
  <si>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</si>
  <si>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</si>
  <si>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</si>
  <si>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</si>
  <si>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</si>
  <si>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</si>
  <si>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</si>
  <si>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</si>
  <si>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</si>
  <si>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</si>
  <si>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</si>
  <si>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</si>
  <si>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</si>
  <si>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</si>
  <si>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</si>
  <si>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</si>
  <si>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</si>
  <si>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</si>
  <si>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</si>
  <si>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</si>
  <si>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</si>
  <si>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</si>
  <si>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</si>
  <si>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</si>
  <si>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</si>
  <si>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</si>
  <si>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</si>
  <si>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</si>
  <si>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</si>
  <si>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</si>
  <si>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</si>
  <si>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</si>
  <si>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</si>
  <si>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</si>
  <si>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</si>
  <si>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</si>
  <si>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</si>
  <si>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</si>
  <si>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</si>
  <si>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</si>
  <si>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</si>
  <si>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</si>
  <si>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</si>
  <si>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</si>
  <si>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</si>
  <si>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</si>
  <si>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</si>
  <si>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</si>
  <si>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</si>
  <si>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</si>
  <si>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</si>
  <si>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</si>
  <si>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</si>
  <si>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</si>
  <si>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</si>
  <si>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</si>
  <si>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</si>
  <si>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</si>
  <si>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</si>
  <si>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</si>
  <si>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</si>
  <si>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</si>
  <si>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</si>
  <si>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</si>
  <si>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</si>
  <si>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</si>
  <si>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</si>
  <si>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</si>
  <si>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</si>
  <si>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</si>
  <si>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</si>
  <si>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</si>
  <si>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</si>
  <si>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</si>
  <si>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</si>
  <si>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</si>
  <si>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</si>
  <si>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</si>
  <si>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</si>
  <si>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</si>
  <si>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</si>
  <si>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</si>
  <si>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</si>
  <si>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</si>
  <si>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</si>
  <si>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</si>
  <si>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</si>
  <si>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</si>
  <si>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</si>
  <si>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</si>
  <si>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</si>
  <si>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</si>
  <si>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</si>
  <si>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</si>
  <si>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</si>
  <si>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</si>
  <si>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</si>
  <si>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</si>
  <si>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</si>
  <si>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</si>
  <si>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</si>
  <si>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</si>
  <si>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</si>
  <si>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</si>
  <si>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</si>
  <si>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</si>
  <si>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</si>
  <si>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</si>
  <si>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</si>
  <si>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</si>
  <si>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</si>
  <si>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</si>
  <si>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</si>
  <si>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</si>
  <si>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</si>
  <si>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</si>
  <si>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</si>
  <si>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</si>
  <si>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</si>
  <si>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</si>
  <si>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</si>
  <si>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</si>
  <si>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</si>
  <si>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</si>
  <si>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</si>
  <si>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</si>
  <si>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</si>
  <si>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</si>
  <si>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</si>
  <si>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</si>
  <si>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</si>
  <si>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</si>
  <si>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</si>
  <si>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</si>
  <si>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</si>
  <si>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</si>
  <si>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</si>
  <si>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</si>
  <si>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</si>
  <si>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</si>
  <si>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</si>
  <si>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</si>
  <si>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</si>
  <si>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</si>
  <si>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</si>
  <si>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</si>
  <si>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</si>
  <si>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</si>
  <si>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</si>
  <si>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</si>
  <si>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</si>
  <si>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</si>
  <si>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</si>
  <si>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</si>
  <si>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</si>
  <si>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</si>
  <si>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</si>
  <si>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</si>
  <si>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</si>
  <si>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</si>
  <si>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</si>
  <si>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</si>
  <si>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</si>
  <si>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</si>
  <si>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</si>
  <si>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</si>
  <si>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</si>
  <si>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</si>
  <si>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</si>
  <si>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</si>
  <si>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</si>
  <si>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</si>
  <si>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</si>
  <si>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</si>
  <si>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</si>
  <si>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</si>
  <si>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</si>
  <si>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</si>
  <si>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</si>
  <si>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</si>
  <si>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</si>
  <si>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</si>
  <si>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</si>
  <si>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</si>
  <si>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</si>
  <si>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</si>
  <si>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</si>
  <si>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</si>
  <si>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</si>
  <si>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</si>
  <si>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</si>
  <si>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</si>
  <si>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</si>
  <si>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</si>
  <si>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</si>
  <si>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</si>
  <si>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</si>
  <si>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</si>
  <si>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</si>
  <si>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</si>
  <si>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</si>
  <si>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</si>
  <si>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</si>
  <si>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</si>
  <si>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</si>
  <si>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</si>
  <si>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</si>
  <si>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</si>
  <si>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</si>
  <si>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</si>
  <si>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</si>
  <si>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</si>
  <si>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</si>
  <si>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</si>
  <si>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</si>
  <si>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</si>
  <si>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</si>
  <si>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</si>
  <si>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</si>
  <si>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</si>
  <si>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</si>
  <si>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</si>
  <si>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</si>
  <si>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</si>
  <si>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</si>
  <si>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</si>
  <si>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</si>
  <si>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</si>
  <si>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</si>
  <si>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</si>
  <si>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</si>
  <si>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</si>
  <si>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</si>
  <si>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</si>
  <si>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</si>
  <si>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</si>
  <si>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</si>
  <si>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</si>
  <si>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</si>
  <si>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</si>
  <si>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</si>
  <si>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</si>
  <si>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</si>
  <si>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</si>
  <si>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</si>
  <si>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</si>
  <si>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</si>
  <si>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</si>
  <si>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</si>
  <si>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</si>
  <si>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</si>
  <si>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</si>
  <si>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</si>
  <si>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</si>
  <si>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</si>
  <si>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</si>
  <si>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</si>
  <si>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</si>
  <si>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</si>
  <si>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</si>
  <si>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</si>
  <si>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</si>
  <si>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</si>
  <si>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</si>
  <si>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</si>
  <si>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</si>
  <si>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</si>
  <si>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</si>
  <si>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</si>
  <si>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</si>
  <si>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</si>
  <si>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</si>
  <si>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</si>
  <si>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</si>
  <si>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</si>
  <si>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</si>
  <si>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</si>
  <si>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</si>
  <si>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</si>
  <si>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</si>
  <si>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</si>
  <si>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</si>
  <si>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</si>
  <si>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</si>
  <si>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</si>
  <si>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</si>
  <si>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</si>
  <si>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</si>
  <si>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</si>
  <si>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</si>
  <si>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</si>
  <si>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</si>
  <si>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</si>
  <si>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</si>
  <si>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</si>
  <si>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</si>
  <si>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</si>
  <si>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</si>
  <si>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</si>
  <si>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</si>
  <si>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</si>
  <si>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</si>
  <si>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</si>
  <si>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</si>
  <si>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</si>
  <si>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</si>
  <si>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</si>
  <si>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</si>
  <si>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</si>
  <si>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</si>
  <si>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</si>
  <si>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</si>
  <si>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</si>
  <si>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</si>
  <si>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</si>
  <si>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</si>
  <si>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</si>
  <si>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</si>
  <si>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</si>
  <si>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</si>
  <si>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</si>
  <si>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</si>
  <si>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</si>
  <si>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</si>
  <si>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</si>
  <si>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</si>
  <si>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</si>
  <si>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</si>
  <si>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</si>
  <si>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</si>
  <si>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</si>
  <si>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</si>
  <si>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</si>
  <si>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</si>
  <si>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</si>
  <si>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</si>
  <si>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</si>
  <si>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</si>
  <si>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</si>
  <si>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</si>
  <si>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</si>
  <si>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</si>
  <si>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</si>
  <si>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</si>
  <si>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</si>
  <si>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</si>
  <si>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</si>
  <si>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</si>
  <si>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</si>
  <si>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</si>
  <si>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</si>
  <si>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</si>
  <si>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</si>
  <si>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</si>
  <si>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</si>
  <si>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</si>
  <si>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</si>
  <si>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</si>
  <si>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</si>
  <si>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</si>
  <si>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</si>
  <si>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</si>
  <si>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</si>
  <si>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</si>
  <si>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</si>
  <si>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</si>
  <si>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</si>
  <si>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</si>
  <si>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</si>
  <si>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</si>
  <si>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</si>
  <si>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</si>
  <si>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</si>
  <si>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</si>
  <si>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</si>
  <si>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</si>
  <si>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</si>
  <si>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</si>
  <si>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</si>
  <si>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</si>
  <si>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</si>
  <si>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</si>
  <si>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</si>
  <si>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</si>
  <si>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</si>
  <si>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</si>
  <si>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</si>
  <si>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</si>
  <si>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</si>
  <si>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</si>
  <si>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</si>
  <si>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</si>
  <si>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</si>
  <si>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</si>
  <si>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</si>
  <si>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</si>
  <si>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</si>
  <si>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</si>
  <si>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</si>
  <si>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</si>
  <si>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</si>
  <si>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</si>
  <si>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</si>
  <si>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</si>
  <si>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</si>
  <si>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</si>
  <si>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</si>
  <si>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</si>
  <si>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</si>
  <si>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</si>
  <si>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</si>
  <si>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</si>
  <si>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</si>
  <si>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</si>
  <si>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</si>
  <si>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</si>
  <si>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</si>
  <si>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</si>
  <si>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</si>
  <si>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</si>
  <si>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</si>
  <si>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</si>
  <si>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</si>
  <si>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</si>
  <si>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</si>
  <si>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</si>
  <si>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</si>
  <si>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</si>
  <si>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</si>
  <si>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</si>
  <si>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</si>
  <si>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</si>
  <si>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</si>
  <si>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</si>
  <si>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</si>
  <si>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</si>
  <si>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</si>
  <si>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</si>
  <si>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</si>
  <si>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</si>
  <si>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</si>
  <si>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</si>
  <si>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</si>
  <si>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</si>
  <si>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</si>
  <si>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</si>
  <si>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</si>
  <si>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</si>
  <si>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</si>
  <si>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</si>
  <si>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</si>
  <si>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</si>
  <si>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</si>
  <si>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</si>
  <si>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</si>
  <si>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</si>
  <si>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</si>
  <si>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</si>
  <si>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</si>
  <si>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</si>
  <si>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</si>
  <si>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</si>
  <si>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</si>
  <si>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</si>
  <si>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</si>
  <si>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</si>
  <si>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</si>
  <si>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</si>
  <si>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</si>
  <si>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</si>
  <si>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</si>
  <si>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</si>
  <si>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</si>
  <si>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</si>
  <si>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</si>
  <si>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</si>
  <si>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</si>
  <si>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</si>
  <si>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</si>
  <si>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</si>
  <si>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</si>
  <si>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</si>
  <si>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</si>
  <si>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</si>
  <si>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</si>
  <si>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</si>
  <si>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</si>
  <si>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</si>
  <si>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</si>
  <si>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</si>
  <si>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</si>
  <si>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</si>
  <si>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</si>
  <si>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</si>
  <si>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</si>
  <si>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</si>
  <si>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</si>
  <si>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</si>
  <si>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</si>
  <si>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</si>
  <si>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</si>
  <si>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</si>
  <si>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</si>
  <si>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</si>
  <si>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</si>
  <si>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</si>
  <si>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</si>
  <si>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</si>
  <si>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</si>
  <si>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</si>
  <si>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</si>
  <si>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</si>
  <si>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</si>
  <si>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</si>
  <si>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</si>
  <si>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</si>
  <si>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</si>
  <si>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</si>
  <si>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</si>
  <si>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</si>
  <si>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</si>
  <si>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</si>
  <si>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</si>
  <si>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</si>
  <si>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</si>
  <si>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</si>
  <si>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</si>
  <si>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</si>
  <si>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</si>
  <si>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</si>
  <si>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</si>
  <si>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</si>
  <si>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</si>
  <si>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</si>
  <si>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</si>
  <si>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</si>
  <si>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</si>
  <si>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</si>
  <si>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</si>
  <si>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</si>
  <si>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</si>
  <si>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</si>
  <si>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</si>
  <si>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</si>
  <si>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</si>
  <si>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</si>
  <si>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</si>
  <si>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</si>
  <si>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</si>
  <si>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</si>
  <si>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</si>
  <si>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</si>
  <si>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</si>
  <si>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</si>
  <si>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</si>
  <si>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</si>
  <si>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</si>
  <si>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</si>
  <si>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</si>
  <si>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</si>
  <si>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</si>
  <si>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</si>
  <si>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</si>
  <si>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</si>
  <si>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</si>
  <si>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</si>
  <si>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</si>
  <si>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</si>
  <si>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</si>
  <si>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</si>
  <si>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</si>
  <si>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</si>
  <si>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</si>
  <si>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</si>
  <si>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</si>
  <si>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</si>
  <si>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</si>
  <si>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</si>
  <si>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</si>
  <si>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</si>
  <si>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</si>
  <si>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</si>
  <si>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</si>
  <si>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</si>
  <si>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</si>
  <si>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</si>
  <si>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</si>
  <si>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</si>
  <si>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</si>
  <si>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</si>
  <si>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</si>
  <si>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</si>
  <si>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</si>
  <si>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</si>
  <si>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</si>
  <si>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</si>
  <si>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</si>
  <si>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</si>
  <si>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</si>
  <si>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</si>
  <si>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</si>
  <si>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</si>
  <si>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</si>
  <si>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</si>
  <si>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</si>
  <si>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</si>
  <si>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</si>
  <si>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</si>
  <si>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</si>
  <si>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</si>
  <si>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</si>
  <si>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</si>
  <si>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</si>
  <si>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</si>
  <si>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</si>
  <si>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</si>
  <si>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</si>
  <si>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</si>
  <si>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</si>
  <si>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</si>
  <si>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</si>
  <si>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</si>
  <si>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</si>
  <si>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</si>
  <si>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</si>
  <si>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</si>
  <si>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</si>
  <si>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</si>
  <si>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</si>
  <si>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</si>
  <si>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</si>
  <si>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</si>
  <si>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</si>
  <si>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</si>
  <si>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</si>
  <si>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</si>
  <si>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</si>
  <si>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</si>
  <si>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</si>
  <si>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</si>
  <si>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</si>
  <si>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</si>
  <si>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</si>
  <si>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</si>
  <si>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</si>
  <si>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</si>
  <si>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</si>
  <si>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</si>
  <si>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</si>
  <si>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</si>
  <si>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</si>
  <si>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</si>
  <si>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</si>
  <si>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</si>
  <si>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</si>
  <si>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</si>
  <si>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</si>
  <si>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</si>
  <si>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</si>
  <si>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</si>
  <si>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</si>
  <si>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</si>
  <si>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</si>
  <si>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</si>
  <si>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</si>
  <si>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</si>
  <si>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</si>
  <si>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</si>
  <si>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</si>
  <si>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</si>
  <si>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</si>
  <si>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</si>
  <si>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</si>
  <si>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</si>
  <si>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</si>
  <si>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</si>
  <si>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</si>
  <si>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</si>
  <si>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</si>
  <si>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</si>
  <si>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</si>
  <si>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</si>
  <si>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</si>
  <si>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</si>
  <si>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</si>
  <si>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</si>
  <si>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</si>
  <si>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</si>
  <si>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</si>
  <si>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</si>
  <si>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</si>
  <si>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</si>
  <si>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</si>
  <si>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</si>
  <si>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</si>
  <si>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</si>
  <si>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</si>
  <si>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</si>
  <si>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</si>
  <si>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</si>
  <si>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</si>
  <si>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</si>
  <si>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</si>
  <si>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</si>
  <si>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</si>
  <si>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</si>
  <si>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</si>
  <si>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</si>
  <si>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</si>
  <si>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</si>
  <si>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</si>
  <si>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</si>
  <si>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</si>
  <si>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</si>
  <si>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</si>
  <si>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</si>
  <si>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</si>
  <si>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</si>
  <si>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</si>
  <si>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</si>
  <si>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</si>
  <si>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</si>
  <si>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</si>
  <si>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</si>
  <si>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</si>
  <si>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</si>
  <si>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</si>
  <si>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</si>
  <si>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</si>
  <si>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</si>
  <si>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</si>
  <si>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</si>
  <si>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</si>
  <si>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</si>
  <si>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</si>
  <si>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</si>
  <si>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</si>
  <si>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</si>
  <si>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</si>
  <si>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</si>
  <si>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</si>
  <si>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</si>
  <si>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</si>
  <si>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</si>
  <si>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</si>
  <si>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</si>
  <si>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</si>
  <si>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</si>
  <si>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</si>
  <si>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</si>
  <si>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</si>
  <si>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</si>
  <si>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</si>
  <si>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</si>
  <si>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</si>
  <si>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</si>
  <si>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</si>
  <si>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</si>
  <si>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</si>
  <si>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</si>
  <si>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</si>
  <si>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</si>
  <si>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</si>
  <si>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</si>
  <si>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</si>
  <si>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</si>
  <si>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</si>
  <si>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</si>
  <si>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</si>
  <si>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</si>
  <si>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</si>
  <si>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</si>
  <si>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</si>
  <si>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</si>
  <si>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</si>
  <si>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</si>
  <si>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</si>
  <si>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</si>
  <si>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</si>
  <si>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</si>
  <si>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</si>
  <si>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</si>
  <si>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</si>
  <si>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</si>
  <si>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</si>
  <si>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</si>
  <si>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</si>
  <si>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</si>
  <si>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</si>
  <si>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</si>
  <si>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</si>
  <si>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</si>
  <si>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</si>
  <si>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</si>
  <si>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</si>
  <si>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</si>
  <si>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</si>
  <si>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</si>
  <si>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</si>
  <si>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</si>
  <si>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</si>
  <si>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</si>
  <si>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</si>
  <si>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</si>
  <si>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</si>
  <si>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</si>
  <si>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</si>
  <si>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</si>
  <si>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</si>
  <si>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</si>
  <si>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</si>
  <si>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</si>
  <si>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</si>
  <si>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</si>
  <si>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</si>
  <si>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</si>
  <si>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</si>
  <si>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</si>
  <si>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</si>
  <si>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</si>
  <si>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</si>
  <si>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</si>
  <si>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</si>
  <si>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</si>
  <si>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</si>
  <si>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</si>
  <si>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</si>
  <si>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</si>
  <si>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</si>
  <si>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</si>
  <si>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</si>
  <si>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</si>
  <si>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</si>
  <si>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</si>
  <si>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</si>
  <si>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</si>
  <si>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</si>
  <si>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</si>
  <si>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</si>
  <si>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</si>
  <si>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</si>
  <si>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</si>
  <si>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</si>
  <si>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</si>
  <si>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</si>
  <si>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</si>
  <si>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</si>
  <si>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</si>
  <si>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</si>
  <si>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</si>
  <si>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</si>
  <si>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</si>
  <si>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</si>
  <si>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</si>
  <si>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</si>
  <si>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</si>
  <si>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</si>
  <si>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</si>
  <si>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</si>
  <si>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</si>
  <si>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</si>
  <si>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</si>
  <si>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</si>
  <si>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</si>
  <si>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</si>
  <si>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</si>
  <si>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</si>
  <si>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</si>
  <si>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</si>
  <si>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</si>
  <si>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</si>
  <si>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</si>
  <si>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</si>
  <si>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</si>
  <si>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</si>
  <si>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</si>
  <si>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</si>
  <si>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</si>
  <si>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</si>
  <si>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</si>
  <si>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</si>
  <si>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</si>
  <si>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</si>
  <si>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</si>
  <si>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</si>
  <si>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</si>
  <si>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</si>
  <si>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</si>
  <si>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</si>
  <si>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</si>
  <si>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</si>
  <si>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</si>
  <si>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</si>
  <si>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</si>
  <si>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</si>
  <si>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</si>
  <si>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</si>
  <si>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</si>
  <si>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</si>
  <si>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</si>
  <si>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</si>
  <si>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</si>
  <si>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</si>
  <si>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</si>
  <si>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</si>
  <si>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</si>
  <si>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</si>
  <si>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</si>
  <si>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</si>
  <si>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</si>
  <si>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</si>
  <si>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</si>
  <si>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</si>
  <si>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</si>
  <si>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</si>
  <si>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</si>
  <si>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</si>
  <si>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</si>
  <si>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</si>
  <si>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</si>
  <si>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</si>
  <si>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</si>
  <si>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</si>
  <si>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</si>
  <si>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</si>
  <si>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</si>
  <si>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</si>
  <si>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</si>
  <si>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</si>
  <si>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</si>
  <si>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</si>
  <si>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</si>
  <si>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</si>
  <si>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</si>
  <si>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</si>
  <si>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</si>
  <si>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</si>
  <si>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</si>
  <si>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</si>
  <si>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</si>
  <si>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</si>
  <si>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</si>
  <si>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</si>
  <si>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</si>
  <si>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</si>
  <si>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</si>
  <si>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</si>
  <si>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</si>
  <si>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</si>
  <si>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</si>
  <si>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</si>
  <si>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</si>
  <si>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</si>
  <si>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</si>
  <si>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</si>
  <si>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</si>
  <si>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</si>
  <si>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</si>
  <si>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</si>
  <si>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</si>
  <si>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</si>
  <si>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</si>
  <si>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</si>
  <si>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</si>
  <si>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</si>
  <si>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</si>
  <si>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</si>
  <si>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</si>
  <si>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</si>
  <si>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</si>
  <si>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</si>
  <si>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</si>
  <si>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</si>
  <si>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</si>
  <si>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</si>
  <si>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</si>
  <si>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</si>
  <si>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</si>
  <si>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</si>
  <si>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</si>
  <si>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</si>
  <si>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</si>
  <si>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</si>
  <si>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</si>
  <si>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</si>
  <si>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</si>
  <si>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</si>
  <si>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</si>
  <si>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</si>
  <si>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</si>
  <si>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</si>
  <si>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</si>
  <si>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</si>
  <si>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</si>
  <si>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</si>
  <si>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</si>
  <si>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</si>
  <si>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</si>
  <si>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</si>
  <si>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</si>
  <si>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</si>
  <si>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</si>
  <si>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</si>
  <si>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</si>
  <si>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</si>
  <si>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</si>
  <si>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</si>
  <si>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</si>
  <si>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</si>
  <si>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</si>
  <si>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</si>
  <si>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</si>
  <si>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</si>
  <si>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</si>
  <si>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</si>
  <si>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</si>
  <si>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</si>
  <si>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</si>
  <si>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</si>
  <si>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</si>
  <si>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</si>
  <si>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</si>
  <si>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</si>
  <si>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</si>
  <si>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</si>
  <si>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</si>
  <si>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</si>
  <si>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</si>
  <si>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</si>
  <si>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</si>
  <si>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</si>
  <si>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</si>
  <si>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</si>
  <si>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</si>
  <si>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</si>
  <si>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</si>
  <si>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</si>
  <si>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</si>
  <si>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</si>
  <si>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</si>
  <si>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</si>
  <si>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</si>
  <si>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</si>
  <si>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</si>
  <si>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</si>
  <si>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</si>
  <si>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</si>
  <si>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</si>
  <si>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</si>
  <si>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</si>
  <si>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</si>
  <si>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</si>
  <si>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</si>
  <si>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</si>
  <si>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</si>
  <si>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</si>
  <si>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</si>
  <si>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</si>
  <si>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</si>
  <si>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</si>
  <si>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</si>
  <si>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</si>
  <si>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</si>
  <si>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</si>
  <si>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</si>
  <si>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</si>
  <si>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</si>
  <si>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</si>
  <si>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</si>
  <si>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</si>
  <si>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</si>
  <si>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</si>
  <si>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</si>
  <si>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</si>
  <si>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</si>
  <si>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</si>
  <si>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</si>
  <si>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</si>
  <si>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</si>
  <si>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</si>
  <si>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</si>
  <si>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</si>
  <si>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</si>
  <si>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</si>
  <si>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</si>
  <si>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</si>
  <si>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</si>
  <si>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</si>
  <si>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</si>
  <si>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</si>
  <si>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</si>
  <si>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</si>
  <si>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</si>
  <si>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</si>
  <si>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</si>
  <si>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</si>
  <si>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</si>
  <si>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</si>
  <si>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</si>
  <si>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</si>
  <si>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</si>
  <si>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</si>
  <si>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</si>
  <si>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</si>
  <si>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</si>
  <si>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</si>
  <si>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</si>
  <si>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</si>
  <si>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</si>
  <si>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</si>
  <si>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</si>
  <si>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</si>
  <si>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</si>
  <si>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</si>
  <si>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</si>
  <si>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</si>
  <si>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</si>
  <si>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</si>
  <si>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</si>
  <si>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</si>
  <si>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</si>
  <si>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</si>
  <si>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</si>
  <si>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</si>
  <si>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</si>
  <si>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</si>
  <si>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</si>
  <si>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</si>
  <si>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</si>
  <si>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</si>
  <si>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</si>
  <si>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</si>
  <si>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</si>
  <si>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</si>
  <si>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</si>
  <si>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</si>
  <si>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</si>
  <si>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</si>
  <si>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</si>
  <si>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</si>
  <si>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</si>
  <si>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</si>
  <si>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</si>
  <si>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</si>
  <si>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</si>
  <si>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</si>
  <si>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</si>
  <si>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</si>
  <si>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</si>
  <si>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</si>
  <si>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</si>
  <si>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</si>
  <si>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</si>
  <si>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</si>
  <si>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</si>
  <si>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</si>
  <si>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</si>
  <si>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</si>
  <si>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</si>
  <si>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</si>
  <si>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</si>
  <si>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</si>
  <si>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</si>
  <si>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</si>
  <si>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</si>
  <si>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</si>
  <si>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</si>
  <si>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</si>
  <si>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</si>
  <si>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</si>
  <si>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</si>
  <si>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</si>
  <si>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</si>
  <si>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</si>
  <si>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</si>
  <si>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</si>
  <si>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</si>
  <si>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</si>
  <si>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</si>
  <si>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</si>
  <si>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</si>
  <si>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</si>
  <si>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</si>
  <si>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</si>
  <si>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</si>
  <si>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</si>
  <si>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</si>
  <si>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</si>
  <si>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</si>
  <si>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</si>
  <si>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</si>
  <si>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</si>
  <si>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</si>
  <si>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</si>
  <si>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</si>
  <si>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</si>
  <si>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</si>
  <si>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</si>
  <si>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</si>
  <si>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</si>
  <si>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</si>
  <si>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</si>
  <si>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</si>
  <si>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</si>
  <si>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</si>
  <si>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</si>
  <si>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</si>
  <si>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</si>
  <si>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</si>
  <si>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</si>
  <si>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</si>
  <si>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</si>
  <si>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</si>
  <si>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</si>
  <si>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</si>
  <si>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</si>
  <si>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</si>
  <si>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</si>
  <si>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</si>
  <si>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</si>
  <si>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</si>
  <si>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</si>
  <si>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</si>
  <si>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</si>
  <si>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</si>
  <si>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</si>
  <si>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</si>
  <si>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</si>
  <si>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</si>
  <si>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</si>
  <si>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</si>
  <si>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</si>
  <si>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</si>
  <si>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</si>
  <si>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</si>
  <si>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</si>
  <si>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</si>
  <si>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</si>
  <si>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</si>
  <si>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</si>
  <si>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</si>
  <si>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</si>
  <si>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</si>
  <si>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</si>
  <si>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</si>
  <si>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</si>
  <si>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</si>
  <si>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</si>
  <si>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</si>
  <si>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</si>
  <si>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</si>
  <si>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</si>
  <si>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</si>
  <si>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</si>
  <si>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</si>
  <si>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</si>
  <si>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</si>
  <si>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</si>
  <si>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</si>
  <si>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</si>
  <si>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</si>
  <si>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</si>
  <si>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</si>
  <si>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</si>
  <si>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</si>
  <si>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</si>
  <si>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</si>
  <si>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</si>
  <si>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</si>
  <si>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</si>
  <si>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</si>
  <si>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</si>
  <si>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</si>
  <si>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</si>
  <si>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</si>
  <si>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</si>
  <si>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</si>
  <si>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</si>
  <si>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</si>
  <si>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</si>
  <si>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</si>
  <si>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</si>
  <si>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</si>
  <si>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</si>
  <si>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</si>
  <si>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</si>
  <si>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</si>
  <si>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</si>
  <si>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</si>
  <si>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</si>
  <si>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</si>
  <si>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</si>
  <si>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</si>
  <si>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</si>
  <si>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</si>
  <si>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</si>
  <si>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</si>
  <si>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</si>
  <si>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</si>
  <si>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</si>
  <si>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</si>
  <si>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</si>
  <si>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</si>
  <si>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</si>
  <si>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</si>
  <si>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</si>
  <si>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</si>
  <si>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</si>
  <si>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</si>
  <si>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</si>
  <si>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</si>
  <si>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</si>
  <si>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</si>
  <si>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</si>
  <si>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</si>
  <si>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</si>
  <si>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</si>
  <si>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</si>
  <si>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</si>
  <si>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</si>
  <si>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</si>
  <si>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</si>
  <si>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</si>
  <si>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</si>
  <si>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</si>
  <si>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</si>
  <si>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</si>
  <si>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</si>
  <si>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</si>
  <si>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</si>
  <si>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</si>
  <si>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</si>
  <si>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</si>
  <si>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</si>
  <si>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</si>
  <si>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</si>
  <si>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</si>
  <si>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</si>
  <si>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</si>
  <si>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</si>
  <si>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</si>
  <si>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</si>
  <si>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</si>
  <si>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</si>
  <si>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</si>
  <si>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</si>
  <si>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</si>
  <si>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</si>
  <si>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</si>
  <si>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</si>
  <si>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</si>
  <si>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</si>
  <si>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</si>
  <si>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</si>
  <si>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</si>
  <si>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</si>
  <si>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</si>
  <si>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</si>
  <si>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</si>
  <si>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</si>
  <si>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</si>
  <si>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</si>
  <si>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</si>
  <si>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</si>
  <si>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</si>
  <si>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</si>
  <si>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</si>
  <si>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</si>
  <si>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</si>
  <si>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</si>
  <si>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</si>
  <si>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</si>
  <si>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</si>
  <si>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</si>
  <si>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</si>
  <si>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</si>
  <si>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</si>
  <si>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</si>
  <si>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</si>
  <si>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</si>
  <si>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</si>
  <si>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</si>
  <si>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</si>
  <si>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</si>
  <si>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</si>
  <si>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</si>
  <si>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</si>
  <si>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</si>
  <si>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</si>
  <si>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</si>
  <si>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</si>
  <si>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</si>
  <si>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</si>
  <si>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</si>
  <si>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</si>
  <si>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</si>
  <si>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</si>
  <si>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</si>
  <si>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</si>
  <si>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</si>
  <si>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</si>
  <si>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</si>
  <si>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</si>
  <si>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</si>
  <si>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</si>
  <si>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</si>
  <si>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</si>
  <si>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</si>
  <si>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</si>
  <si>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</si>
  <si>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</si>
  <si>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</si>
  <si>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</si>
  <si>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</si>
  <si>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</si>
  <si>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</si>
  <si>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</si>
  <si>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</si>
  <si>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</si>
  <si>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</si>
  <si>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</si>
  <si>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</si>
  <si>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</si>
  <si>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</si>
  <si>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</si>
  <si>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</si>
  <si>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</si>
  <si>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</si>
  <si>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</si>
  <si>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</si>
  <si>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</si>
  <si>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</si>
  <si>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</si>
  <si>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</si>
  <si>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</si>
  <si>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</si>
  <si>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</si>
  <si>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</si>
  <si>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</si>
  <si>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</si>
  <si>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</si>
  <si>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</si>
  <si>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</si>
  <si>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</si>
  <si>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</si>
  <si>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</si>
  <si>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</si>
  <si>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</si>
  <si>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</si>
  <si>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</si>
  <si>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</si>
  <si>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</si>
  <si>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</si>
  <si>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</si>
  <si>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</si>
  <si>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</si>
  <si>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</si>
  <si>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</si>
  <si>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</si>
  <si>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</si>
  <si>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</si>
  <si>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</si>
  <si>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</si>
  <si>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</si>
  <si>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</si>
  <si>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</si>
  <si>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</si>
  <si>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</si>
  <si>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</si>
  <si>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</si>
  <si>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</si>
  <si>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</si>
  <si>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</si>
  <si>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</si>
  <si>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</si>
  <si>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</si>
  <si>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</si>
  <si>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</si>
  <si>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</si>
  <si>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</si>
  <si>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</si>
  <si>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</si>
  <si>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</si>
  <si>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</si>
  <si>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</si>
  <si>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</si>
  <si>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</si>
  <si>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</si>
  <si>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</si>
  <si>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</si>
  <si>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</si>
  <si>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</si>
  <si>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</si>
  <si>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</si>
  <si>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</si>
  <si>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</si>
  <si>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</si>
  <si>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</si>
  <si>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</si>
  <si>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</si>
  <si>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</si>
  <si>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</si>
  <si>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</si>
  <si>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</si>
  <si>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</si>
  <si>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</si>
  <si>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</si>
  <si>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</si>
  <si>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</si>
  <si>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</si>
  <si>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</si>
  <si>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</si>
  <si>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</si>
  <si>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</si>
  <si>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</si>
  <si>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</si>
  <si>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</si>
  <si>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</si>
  <si>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</si>
  <si>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</si>
  <si>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</si>
  <si>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</si>
  <si>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</si>
  <si>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</si>
  <si>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</si>
  <si>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</si>
  <si>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</si>
  <si>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</si>
  <si>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</si>
  <si>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</si>
  <si>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</si>
  <si>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</si>
  <si>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</si>
  <si>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</si>
  <si>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</si>
  <si>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</si>
  <si>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</si>
  <si>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</si>
  <si>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</si>
  <si>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</si>
  <si>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</si>
  <si>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</si>
  <si>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</si>
  <si>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</si>
  <si>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</si>
  <si>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</si>
  <si>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</si>
  <si>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</si>
  <si>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</si>
  <si>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</si>
  <si>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</si>
  <si>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</si>
  <si>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</si>
  <si>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</si>
  <si>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</si>
  <si>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</si>
  <si>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</si>
  <si>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</si>
  <si>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</si>
  <si>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</si>
  <si>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</si>
  <si>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</si>
  <si>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</si>
  <si>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</si>
  <si>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</si>
  <si>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</si>
  <si>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</si>
  <si>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</si>
  <si>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</si>
  <si>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</si>
  <si>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</si>
  <si>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</si>
  <si>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</si>
  <si>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</si>
  <si>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</si>
  <si>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</si>
  <si>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</si>
  <si>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</si>
  <si>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</si>
  <si>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</si>
  <si>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</si>
  <si>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</si>
  <si>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</si>
  <si>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</si>
  <si>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</si>
  <si>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</si>
  <si>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</si>
  <si>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</si>
  <si>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</si>
  <si>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</si>
  <si>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</si>
  <si>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</si>
  <si>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</si>
  <si>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</si>
  <si>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</si>
  <si>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</si>
  <si>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</si>
  <si>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</si>
  <si>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</si>
  <si>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</si>
  <si>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</si>
  <si>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</si>
  <si>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</si>
  <si>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</si>
  <si>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</si>
  <si>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</si>
  <si>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</si>
  <si>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</si>
  <si>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</si>
  <si>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</si>
  <si>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</si>
  <si>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</si>
  <si>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</si>
  <si>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</si>
  <si>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</si>
  <si>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</si>
  <si>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</si>
  <si>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</si>
  <si>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</si>
  <si>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</si>
  <si>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</si>
  <si>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</si>
  <si>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</si>
  <si>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</si>
  <si>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</si>
  <si>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</si>
  <si>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</si>
  <si>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</si>
  <si>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</si>
  <si>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</si>
  <si>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</si>
  <si>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</si>
  <si>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</si>
  <si>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</si>
  <si>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</si>
  <si>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</si>
  <si>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</si>
  <si>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</si>
  <si>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</si>
  <si>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</si>
  <si>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</si>
  <si>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</si>
  <si>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</si>
  <si>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</si>
  <si>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</si>
  <si>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</si>
  <si>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</si>
  <si>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</si>
  <si>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</si>
  <si>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</si>
  <si>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</si>
  <si>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</si>
  <si>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</si>
  <si>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</si>
  <si>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</si>
  <si>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</si>
  <si>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</si>
  <si>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</si>
  <si>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</si>
  <si>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</si>
  <si>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</si>
  <si>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</si>
  <si>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</si>
  <si>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</si>
  <si>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</si>
  <si>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</si>
  <si>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</si>
  <si>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</si>
  <si>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</si>
  <si>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</si>
  <si>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</si>
  <si>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</si>
  <si>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</si>
  <si>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</si>
  <si>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</si>
  <si>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</si>
  <si>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</si>
  <si>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</si>
  <si>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</si>
  <si>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</si>
  <si>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</si>
  <si>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</si>
  <si>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</si>
  <si>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</si>
  <si>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</si>
  <si>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</si>
  <si>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</si>
  <si>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</si>
  <si>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</si>
  <si>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</si>
  <si>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</si>
  <si>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</si>
  <si>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</si>
  <si>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</si>
  <si>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</si>
  <si>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</si>
  <si>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</si>
  <si>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</si>
  <si>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</si>
  <si>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</si>
  <si>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</si>
  <si>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</si>
  <si>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</si>
  <si>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</si>
  <si>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</si>
  <si>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</si>
  <si>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</si>
  <si>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</si>
  <si>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</si>
  <si>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</si>
  <si>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</si>
  <si>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</si>
  <si>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</si>
  <si>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</si>
  <si>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</si>
  <si>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</si>
  <si>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</si>
  <si>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</si>
  <si>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</si>
  <si>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</si>
  <si>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</si>
  <si>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</si>
  <si>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</si>
  <si>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</si>
  <si>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</si>
  <si>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</si>
  <si>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</si>
  <si>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</si>
  <si>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</si>
  <si>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</si>
  <si>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</si>
  <si>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</si>
  <si>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</si>
  <si>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</si>
  <si>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</si>
  <si>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</si>
  <si>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</si>
  <si>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</si>
  <si>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</si>
  <si>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</si>
  <si>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</si>
  <si>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</si>
  <si>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</si>
  <si>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</si>
  <si>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</si>
  <si>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</si>
  <si>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</si>
  <si>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</si>
  <si>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</si>
  <si>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</si>
  <si>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</si>
  <si>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</si>
  <si>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</si>
  <si>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</si>
  <si>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</si>
  <si>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</si>
  <si>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</si>
  <si>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</si>
  <si>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</si>
  <si>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</si>
  <si>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</si>
  <si>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</si>
  <si>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</si>
  <si>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</si>
  <si>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</si>
  <si>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</si>
  <si>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</si>
  <si>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</si>
  <si>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</si>
  <si>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</si>
  <si>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</si>
  <si>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</si>
  <si>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</si>
  <si>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</si>
  <si>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</si>
  <si>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</si>
  <si>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</si>
  <si>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</si>
  <si>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</si>
  <si>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</si>
  <si>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</si>
  <si>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</si>
  <si>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</si>
  <si>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</si>
  <si>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</si>
  <si>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</si>
  <si>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</si>
  <si>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</si>
  <si>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</si>
  <si>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</si>
  <si>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</si>
  <si>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</si>
  <si>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</si>
  <si>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</si>
  <si>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</si>
  <si>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</si>
  <si>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</si>
  <si>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</si>
  <si>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</si>
  <si>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</si>
  <si>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</si>
  <si>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</si>
  <si>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</si>
  <si>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</si>
  <si>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</si>
  <si>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</si>
  <si>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</si>
  <si>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</si>
  <si>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</si>
  <si>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</si>
  <si>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</si>
  <si>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</si>
  <si>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</si>
  <si>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</si>
  <si>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</si>
  <si>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</si>
  <si>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</si>
  <si>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</si>
  <si>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</si>
  <si>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</si>
  <si>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</si>
  <si>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</si>
  <si>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</si>
  <si>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</si>
  <si>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</si>
  <si>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</si>
  <si>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</si>
  <si>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</si>
  <si>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</si>
  <si>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</si>
  <si>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</si>
  <si>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</si>
  <si>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</si>
  <si>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</si>
  <si>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</si>
  <si>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</si>
  <si>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</si>
  <si>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</si>
  <si>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</si>
  <si>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</si>
  <si>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</si>
  <si>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</si>
  <si>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</si>
  <si>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</si>
  <si>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</si>
  <si>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</si>
  <si>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</si>
  <si>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</si>
  <si>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</si>
  <si>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</si>
  <si>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</si>
  <si>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</si>
  <si>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</si>
  <si>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</si>
  <si>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</si>
  <si>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</si>
  <si>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</si>
  <si>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</si>
  <si>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</si>
  <si>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</si>
  <si>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</si>
  <si>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</si>
  <si>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</si>
  <si>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</si>
  <si>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</si>
  <si>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</si>
  <si>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</si>
  <si>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</si>
  <si>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</si>
  <si>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</si>
  <si>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</si>
  <si>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</si>
  <si>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</si>
  <si>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</si>
  <si>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</si>
  <si>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</si>
  <si>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</si>
  <si>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</si>
  <si>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</si>
  <si>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</si>
  <si>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</si>
  <si>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</si>
  <si>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</si>
  <si>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</si>
  <si>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</si>
  <si>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</si>
  <si>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</si>
  <si>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</si>
  <si>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</si>
  <si>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</si>
  <si>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</si>
  <si>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</si>
  <si>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</si>
  <si>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</si>
  <si>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</si>
  <si>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</si>
  <si>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</si>
  <si>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</si>
  <si>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</si>
  <si>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</si>
  <si>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</si>
  <si>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</si>
  <si>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</si>
  <si>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</si>
  <si>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</si>
  <si>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</si>
  <si>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</si>
  <si>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</si>
  <si>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</si>
  <si>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</si>
  <si>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</si>
  <si>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</si>
  <si>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</si>
  <si>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</si>
  <si>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</si>
  <si>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</si>
  <si>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</si>
  <si>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</si>
  <si>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</si>
  <si>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</si>
  <si>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</si>
  <si>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</si>
  <si>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</si>
  <si>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</si>
  <si>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</si>
  <si>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</si>
  <si>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</si>
  <si>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</si>
  <si>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</si>
  <si>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</si>
  <si>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</si>
  <si>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</si>
  <si>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</si>
  <si>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</si>
  <si>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</si>
  <si>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</si>
  <si>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</si>
  <si>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</si>
  <si>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</si>
  <si>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</si>
  <si>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</si>
  <si>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</si>
  <si>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</si>
  <si>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</si>
  <si>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</si>
  <si>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</si>
  <si>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</si>
  <si>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</si>
  <si>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</si>
  <si>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</si>
  <si>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</si>
  <si>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</si>
  <si>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</si>
  <si>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</si>
  <si>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</si>
  <si>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</si>
  <si>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</si>
  <si>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</si>
  <si>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</si>
  <si>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</si>
  <si>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</si>
  <si>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</si>
  <si>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</si>
  <si>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</si>
  <si>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</si>
  <si>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</si>
  <si>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</si>
  <si>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</si>
  <si>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</si>
  <si>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</si>
  <si>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</si>
  <si>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</si>
  <si>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</si>
  <si>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</si>
  <si>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</si>
  <si>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</si>
  <si>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</si>
  <si>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</si>
  <si>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</si>
  <si>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</si>
  <si>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</si>
  <si>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</si>
  <si>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</si>
  <si>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</si>
  <si>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</si>
  <si>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</si>
  <si>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</si>
  <si>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</si>
  <si>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</si>
  <si>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</si>
  <si>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</si>
  <si>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</si>
  <si>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</si>
  <si>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</si>
  <si>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</si>
  <si>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</si>
  <si>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</si>
  <si>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</si>
  <si>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</si>
  <si>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</si>
  <si>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</si>
  <si>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</si>
  <si>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</si>
  <si>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</si>
  <si>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</si>
  <si>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</si>
  <si>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</si>
  <si>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</si>
  <si>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</si>
  <si>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</si>
  <si>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</si>
  <si>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</si>
  <si>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</si>
  <si>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</si>
  <si>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</si>
  <si>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</si>
  <si>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</si>
  <si>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</si>
  <si>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</si>
  <si>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</si>
  <si>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</si>
  <si>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</si>
  <si>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</si>
  <si>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</si>
  <si>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</si>
  <si>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</si>
  <si>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</si>
  <si>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</si>
  <si>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</si>
  <si>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</si>
  <si>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</si>
  <si>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</si>
  <si>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</si>
  <si>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</si>
  <si>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</si>
  <si>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</si>
  <si>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</si>
  <si>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</si>
  <si>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</si>
  <si>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</si>
  <si>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</si>
  <si>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</si>
  <si>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</si>
  <si>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</si>
  <si>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</si>
  <si>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</si>
  <si>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</si>
  <si>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</si>
  <si>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</si>
  <si>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</si>
  <si>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</si>
  <si>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</si>
  <si>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</si>
  <si>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</si>
  <si>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</si>
  <si>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</si>
  <si>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</si>
  <si>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</si>
  <si>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</si>
  <si>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</si>
  <si>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</si>
  <si>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</si>
  <si>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</si>
  <si>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</si>
  <si>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</si>
  <si>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</si>
  <si>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</si>
  <si>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</si>
  <si>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</si>
  <si>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</si>
  <si>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</si>
  <si>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</si>
  <si>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</si>
  <si>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</si>
  <si>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</si>
  <si>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</si>
  <si>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</si>
  <si>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</si>
  <si>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</si>
  <si>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</si>
  <si>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</si>
  <si>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</si>
  <si>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</si>
  <si>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</si>
  <si>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</si>
  <si>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</si>
  <si>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</si>
  <si>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</si>
  <si>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</si>
  <si>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</si>
  <si>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</si>
  <si>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</si>
  <si>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</si>
  <si>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</si>
  <si>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</si>
  <si>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</si>
  <si>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</si>
  <si>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</si>
  <si>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</si>
  <si>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</si>
  <si>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</si>
  <si>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</si>
  <si>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</si>
  <si>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</si>
  <si>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</si>
  <si>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</si>
  <si>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</si>
  <si>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</si>
  <si>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</si>
  <si>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</si>
  <si>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</si>
  <si>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</si>
  <si>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</si>
  <si>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</si>
  <si>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</si>
  <si>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</si>
  <si>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</si>
  <si>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</si>
  <si>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</si>
  <si>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</si>
  <si>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</si>
  <si>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</si>
  <si>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</si>
  <si>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</si>
  <si>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</si>
  <si>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</si>
  <si>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</si>
  <si>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</si>
  <si>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</si>
  <si>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</si>
  <si>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</si>
  <si>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</si>
  <si>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</si>
  <si>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</si>
  <si>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</si>
  <si>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</si>
  <si>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</si>
  <si>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</si>
  <si>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</si>
  <si>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</si>
  <si>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</si>
  <si>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</si>
  <si>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</si>
  <si>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</si>
  <si>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</si>
  <si>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</si>
  <si>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</si>
  <si>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</si>
  <si>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</si>
  <si>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</si>
  <si>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</si>
  <si>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</si>
  <si>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</si>
  <si>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</si>
  <si>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</si>
  <si>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</si>
  <si>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</si>
  <si>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</si>
  <si>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</si>
  <si>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</si>
  <si>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</si>
  <si>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</si>
  <si>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</si>
  <si>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</si>
  <si>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</si>
  <si>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</si>
  <si>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</si>
  <si>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</si>
  <si>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</si>
  <si>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</si>
  <si>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</si>
  <si>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</si>
  <si>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</si>
  <si>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</si>
  <si>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</si>
  <si>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</si>
  <si>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</si>
  <si>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</si>
  <si>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</si>
  <si>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</si>
  <si>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</si>
  <si>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</si>
  <si>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</si>
  <si>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</si>
  <si>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</si>
  <si>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</si>
  <si>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</si>
  <si>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</si>
  <si>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</si>
  <si>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</si>
  <si>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</si>
  <si>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</si>
  <si>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</si>
  <si>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</si>
  <si>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</si>
  <si>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</si>
  <si>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</si>
  <si>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</si>
  <si>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</si>
  <si>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</si>
  <si>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</si>
  <si>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</si>
  <si>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</si>
  <si>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</si>
  <si>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</si>
  <si>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</si>
  <si>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</si>
  <si>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</si>
  <si>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</si>
  <si>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</si>
  <si>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</si>
  <si>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</si>
  <si>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</si>
  <si>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</si>
  <si>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</si>
  <si>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</si>
  <si>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</si>
  <si>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</si>
  <si>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</si>
  <si>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</si>
  <si>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</si>
  <si>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</si>
  <si>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</si>
  <si>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</si>
  <si>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</si>
  <si>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</si>
  <si>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</si>
  <si>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</si>
  <si>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</si>
  <si>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</si>
  <si>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</si>
  <si>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</si>
  <si>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</si>
  <si>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</si>
  <si>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</si>
  <si>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</si>
  <si>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</si>
  <si>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</si>
  <si>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</si>
  <si>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</si>
  <si>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</si>
  <si>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</si>
  <si>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</si>
  <si>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</si>
  <si>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</si>
  <si>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</si>
  <si>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</si>
  <si>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</si>
  <si>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</si>
  <si>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</si>
  <si>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</si>
  <si>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</si>
  <si>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</si>
  <si>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</si>
  <si>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</si>
  <si>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</si>
  <si>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</si>
  <si>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</si>
  <si>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</si>
  <si>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</si>
  <si>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</si>
  <si>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</si>
  <si>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</si>
  <si>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</si>
  <si>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</si>
  <si>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</si>
  <si>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</si>
  <si>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</si>
  <si>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</si>
  <si>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</si>
  <si>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</si>
  <si>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</si>
  <si>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</si>
  <si>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</si>
  <si>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</si>
  <si>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</si>
  <si>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</si>
  <si>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</si>
  <si>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</si>
  <si>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</si>
  <si>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</si>
  <si>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</si>
  <si>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</si>
  <si>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</si>
  <si>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</si>
  <si>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</si>
  <si>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</si>
  <si>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</si>
  <si>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</si>
  <si>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</si>
  <si>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</si>
  <si>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</si>
  <si>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</si>
  <si>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</si>
  <si>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</si>
  <si>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</si>
  <si>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</si>
  <si>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</si>
  <si>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</si>
  <si>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</si>
  <si>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</si>
  <si>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</si>
  <si>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</si>
  <si>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</si>
  <si>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</si>
  <si>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</si>
  <si>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</si>
  <si>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</si>
  <si>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</si>
  <si>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</si>
  <si>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</si>
  <si>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</si>
  <si>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</si>
  <si>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</si>
  <si>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</si>
  <si>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</si>
  <si>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</si>
  <si>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</si>
  <si>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</si>
  <si>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</si>
  <si>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</si>
  <si>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</si>
  <si>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</si>
  <si>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</si>
  <si>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</si>
  <si>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</si>
  <si>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</si>
  <si>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</si>
  <si>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</si>
  <si>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</si>
  <si>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</si>
  <si>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</si>
  <si>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</si>
  <si>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</si>
  <si>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</si>
  <si>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</si>
  <si>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</si>
  <si>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</si>
  <si>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</si>
  <si>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</si>
  <si>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</si>
  <si>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</si>
  <si>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</si>
  <si>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</si>
  <si>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</si>
  <si>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</si>
  <si>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</si>
  <si>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</si>
  <si>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</si>
  <si>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</si>
  <si>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</si>
  <si>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</si>
  <si>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</si>
  <si>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</si>
  <si>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</si>
  <si>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</si>
  <si>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</si>
  <si>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</si>
  <si>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</si>
  <si>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</si>
  <si>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</si>
  <si>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</si>
  <si>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</si>
  <si>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</si>
  <si>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</si>
  <si>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</si>
  <si>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</si>
  <si>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</si>
  <si>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</si>
  <si>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</si>
  <si>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</si>
  <si>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</si>
  <si>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</si>
  <si>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</si>
  <si>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</si>
  <si>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</si>
  <si>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</si>
  <si>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</si>
  <si>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</si>
  <si>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</si>
  <si>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</si>
  <si>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</si>
  <si>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</si>
  <si>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</si>
  <si>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</si>
  <si>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</si>
  <si>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</si>
  <si>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</si>
  <si>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</si>
  <si>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</si>
  <si>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</si>
  <si>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</si>
  <si>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</si>
  <si>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</si>
  <si>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</si>
  <si>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</si>
  <si>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</si>
  <si>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</si>
  <si>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</si>
  <si>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</si>
  <si>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</si>
  <si>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</si>
  <si>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</si>
  <si>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</si>
  <si>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</si>
  <si>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</si>
  <si>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</si>
  <si>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</si>
  <si>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</si>
  <si>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</si>
  <si>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</si>
  <si>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</si>
  <si>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</si>
  <si>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</si>
  <si>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</si>
  <si>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</si>
  <si>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</si>
  <si>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</si>
  <si>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</si>
  <si>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</si>
  <si>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</si>
  <si>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</si>
  <si>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</si>
  <si>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</si>
  <si>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</si>
  <si>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</si>
  <si>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</si>
  <si>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</si>
  <si>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</si>
  <si>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</si>
  <si>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</si>
  <si>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</si>
  <si>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</si>
  <si>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</si>
  <si>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</si>
  <si>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</si>
  <si>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</si>
  <si>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</si>
  <si>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</si>
  <si>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</si>
  <si>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</si>
  <si>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</si>
  <si>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</si>
  <si>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</si>
  <si>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</si>
  <si>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</si>
  <si>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</si>
  <si>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</si>
  <si>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</si>
  <si>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</si>
  <si>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</si>
  <si>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</si>
  <si>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</si>
  <si>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</si>
  <si>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</si>
  <si>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</si>
  <si>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</si>
  <si>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</si>
  <si>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</si>
  <si>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</si>
  <si>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</si>
  <si>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</si>
  <si>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</si>
  <si>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</si>
  <si>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</si>
  <si>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</si>
  <si>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</si>
  <si>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</si>
  <si>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</si>
  <si>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</si>
  <si>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</si>
  <si>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</si>
  <si>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</si>
  <si>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</si>
  <si>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</si>
  <si>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</si>
  <si>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</si>
  <si>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</si>
  <si>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</si>
  <si>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</si>
  <si>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</si>
  <si>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</si>
  <si>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</si>
  <si>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</si>
  <si>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</si>
  <si>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</si>
  <si>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</si>
  <si>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</si>
  <si>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</si>
  <si>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</si>
  <si>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</si>
  <si>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</si>
  <si>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</si>
  <si>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</si>
  <si>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</si>
  <si>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</si>
  <si>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</si>
  <si>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</si>
  <si>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</si>
  <si>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</si>
  <si>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</si>
  <si>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</si>
  <si>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</si>
  <si>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</si>
  <si>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</si>
  <si>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</si>
  <si>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</si>
  <si>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</si>
  <si>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</si>
  <si>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</si>
  <si>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</si>
  <si>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</si>
  <si>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</si>
  <si>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</si>
  <si>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</si>
  <si>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</si>
  <si>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</si>
  <si>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</si>
  <si>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</si>
  <si>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</si>
  <si>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</si>
  <si>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</si>
  <si>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</si>
  <si>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</si>
  <si>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</si>
  <si>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</si>
  <si>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</si>
  <si>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</si>
  <si>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</si>
  <si>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</si>
  <si>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</si>
  <si>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</si>
  <si>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</si>
  <si>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</si>
  <si>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</si>
  <si>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</si>
  <si>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</si>
  <si>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</si>
  <si>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</si>
  <si>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</si>
  <si>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</si>
  <si>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</si>
  <si>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</si>
  <si>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</si>
  <si>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</si>
  <si>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</si>
  <si>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</si>
  <si>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</si>
  <si>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</si>
  <si>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</si>
  <si>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</si>
  <si>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</si>
  <si>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</si>
  <si>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</si>
  <si>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</si>
  <si>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</si>
  <si>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</si>
  <si>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</si>
  <si>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</si>
  <si>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</si>
  <si>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</si>
  <si>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</si>
  <si>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</si>
  <si>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</si>
  <si>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</si>
  <si>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</si>
  <si>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</si>
  <si>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</si>
  <si>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</si>
  <si>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</si>
  <si>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</si>
  <si>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</si>
  <si>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</si>
  <si>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</si>
  <si>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</si>
  <si>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</si>
  <si>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</si>
  <si>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</si>
  <si>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</si>
  <si>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</si>
  <si>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</si>
  <si>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</si>
  <si>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</si>
  <si>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</si>
  <si>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</si>
  <si>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</si>
  <si>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</si>
  <si>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</si>
  <si>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</si>
  <si>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</si>
  <si>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</si>
  <si>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</si>
  <si>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</si>
  <si>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</si>
  <si>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</si>
  <si>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</si>
  <si>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</si>
  <si>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</si>
  <si>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</si>
  <si>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</si>
  <si>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</si>
  <si>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</si>
  <si>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</si>
  <si>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</si>
  <si>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</si>
  <si>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</si>
  <si>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</si>
  <si>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</si>
  <si>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</si>
  <si>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</si>
  <si>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</si>
  <si>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</si>
  <si>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</si>
  <si>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</si>
  <si>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</si>
  <si>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</si>
  <si>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</si>
  <si>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</si>
  <si>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</si>
  <si>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</si>
  <si>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</si>
  <si>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</si>
  <si>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</si>
  <si>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</si>
  <si>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</si>
  <si>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</si>
  <si>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</si>
  <si>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</si>
  <si>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</si>
  <si>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</si>
  <si>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</si>
  <si>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</si>
  <si>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</si>
  <si>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</si>
  <si>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</si>
  <si>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</si>
  <si>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</si>
  <si>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</si>
  <si>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</si>
  <si>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</si>
  <si>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</si>
  <si>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</si>
  <si>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</si>
  <si>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</si>
  <si>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</si>
  <si>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</si>
  <si>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</si>
  <si>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</si>
  <si>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</si>
  <si>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</si>
  <si>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</si>
  <si>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</si>
  <si>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</si>
  <si>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</si>
  <si>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</si>
  <si>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</si>
  <si>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</si>
  <si>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</si>
  <si>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</si>
  <si>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</si>
  <si>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</si>
  <si>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</si>
  <si>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</si>
  <si>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</si>
  <si>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</si>
  <si>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</si>
  <si>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</si>
  <si>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</si>
  <si>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</si>
  <si>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</si>
  <si>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</si>
  <si>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</si>
  <si>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</si>
  <si>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</si>
  <si>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</si>
  <si>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</si>
  <si>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</si>
  <si>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</si>
  <si>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</si>
  <si>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</si>
  <si>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</si>
  <si>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</si>
  <si>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</si>
  <si>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</si>
  <si>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</si>
  <si>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</si>
  <si>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</si>
  <si>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</si>
  <si>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</si>
  <si>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</si>
  <si>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</si>
  <si>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</si>
  <si>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</si>
  <si>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</si>
  <si>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</si>
  <si>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</si>
  <si>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</si>
  <si>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</si>
  <si>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</si>
  <si>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</si>
  <si>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</si>
  <si>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</si>
  <si>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</si>
  <si>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</si>
  <si>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</si>
  <si>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</si>
  <si>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</si>
  <si>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</si>
  <si>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</si>
  <si>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</si>
  <si>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</si>
  <si>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</si>
  <si>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</si>
  <si>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</si>
  <si>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</si>
  <si>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</si>
  <si>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</si>
  <si>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</si>
  <si>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</si>
  <si>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</si>
  <si>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</si>
  <si>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</si>
  <si>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</si>
  <si>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</si>
  <si>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</si>
  <si>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</si>
  <si>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</si>
  <si>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</si>
  <si>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</si>
  <si>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</si>
  <si>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</si>
  <si>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</si>
  <si>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</si>
  <si>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</si>
  <si>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</si>
  <si>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</si>
  <si>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</si>
  <si>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</si>
  <si>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</si>
  <si>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</si>
  <si>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</si>
  <si>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</si>
  <si>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</si>
  <si>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</si>
  <si>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</si>
  <si>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</si>
  <si>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</si>
  <si>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</si>
  <si>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</si>
  <si>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</si>
  <si>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</si>
  <si>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</si>
  <si>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</si>
  <si>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</si>
  <si>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</si>
  <si>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</si>
  <si>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</si>
  <si>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</si>
  <si>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</si>
  <si>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</si>
  <si>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</si>
  <si>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</si>
  <si>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</si>
  <si>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</si>
  <si>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</si>
  <si>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</si>
  <si>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</si>
  <si>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</si>
  <si>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</si>
  <si>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</si>
  <si>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</si>
  <si>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</si>
  <si>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</si>
  <si>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</si>
  <si>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</si>
  <si>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</si>
  <si>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</si>
  <si>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</si>
  <si>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</si>
  <si>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</si>
  <si>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</si>
  <si>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</si>
  <si>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</si>
  <si>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</si>
  <si>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</si>
  <si>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</si>
  <si>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</si>
  <si>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</si>
  <si>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</si>
  <si>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</si>
  <si>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</si>
  <si>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</si>
  <si>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</si>
  <si>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</si>
  <si>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</si>
  <si>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</si>
  <si>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</si>
  <si>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</si>
  <si>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</si>
  <si>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</si>
  <si>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</si>
  <si>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</si>
  <si>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</si>
  <si>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</si>
  <si>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</si>
  <si>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</si>
  <si>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</si>
  <si>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</si>
  <si>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</si>
  <si>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</si>
  <si>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</si>
  <si>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</si>
  <si>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</si>
  <si>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</si>
  <si>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</si>
  <si>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</si>
  <si>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</si>
  <si>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</si>
  <si>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</si>
  <si>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</si>
  <si>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</si>
  <si>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</si>
  <si>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</si>
  <si>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</si>
  <si>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</si>
  <si>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</si>
  <si>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</si>
  <si>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</si>
  <si>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</si>
  <si>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</si>
  <si>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</si>
  <si>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</si>
  <si>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</si>
  <si>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</si>
  <si>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</si>
  <si>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</si>
  <si>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</si>
  <si>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</si>
  <si>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</si>
  <si>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</si>
  <si>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</si>
  <si>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</si>
  <si>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</si>
  <si>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</si>
  <si>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</si>
  <si>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</si>
  <si>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</si>
  <si>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</si>
  <si>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</si>
  <si>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</si>
  <si>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</si>
  <si>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</si>
  <si>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</si>
  <si>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</si>
  <si>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</si>
  <si>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</si>
  <si>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</si>
  <si>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</si>
  <si>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</si>
  <si>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</si>
  <si>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</si>
  <si>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</si>
  <si>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</si>
  <si>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</si>
  <si>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</si>
  <si>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</si>
  <si>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</si>
  <si>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</si>
  <si>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</si>
  <si>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</si>
  <si>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</si>
  <si>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</si>
  <si>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</si>
  <si>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</si>
  <si>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</si>
  <si>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</si>
  <si>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</si>
  <si>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</si>
  <si>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</si>
  <si>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</si>
  <si>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</si>
  <si>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</si>
  <si>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</si>
  <si>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</si>
  <si>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</si>
  <si>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</si>
  <si>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</si>
  <si>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</si>
  <si>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</si>
  <si>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</si>
  <si>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</si>
  <si>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</si>
  <si>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</si>
  <si>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</si>
  <si>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</si>
  <si>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</si>
  <si>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</si>
  <si>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</si>
  <si>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</si>
  <si>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</si>
  <si>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</si>
  <si>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</si>
  <si>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</si>
  <si>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</si>
  <si>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</si>
  <si>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</si>
  <si>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</si>
  <si>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</si>
  <si>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</si>
  <si>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</si>
  <si>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</si>
  <si>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</si>
  <si>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</si>
  <si>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</si>
  <si>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</si>
  <si>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</si>
  <si>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</si>
  <si>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</si>
  <si>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</si>
  <si>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</si>
  <si>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</si>
  <si>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</si>
  <si>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</si>
  <si>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</si>
  <si>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</si>
  <si>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</si>
  <si>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</si>
  <si>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</si>
  <si>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</si>
  <si>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</si>
  <si>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</si>
  <si>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</si>
  <si>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</si>
  <si>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</si>
  <si>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</si>
  <si>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</si>
  <si>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</si>
  <si>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</si>
  <si>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</si>
  <si>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</si>
  <si>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</si>
  <si>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</si>
  <si>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</si>
  <si>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</si>
  <si>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</si>
  <si>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</si>
  <si>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</si>
  <si>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</si>
  <si>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</si>
  <si>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</si>
  <si>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</si>
  <si>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</si>
  <si>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</si>
  <si>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</si>
  <si>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</si>
  <si>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</si>
  <si>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</si>
  <si>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</si>
  <si>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</si>
  <si>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</si>
  <si>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</si>
  <si>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</si>
  <si>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</si>
  <si>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</si>
  <si>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</si>
  <si>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</si>
  <si>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</si>
  <si>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</si>
  <si>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</si>
  <si>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</si>
  <si>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</si>
  <si>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</si>
  <si>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</si>
  <si>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</si>
  <si>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</si>
  <si>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</si>
  <si>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</si>
  <si>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</si>
  <si>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</si>
  <si>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</si>
  <si>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</si>
  <si>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</si>
  <si>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</si>
  <si>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</si>
  <si>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</si>
  <si>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</si>
  <si>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</si>
  <si>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</si>
  <si>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</si>
  <si>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</si>
  <si>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</si>
  <si>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</si>
  <si>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</si>
  <si>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</si>
  <si>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</si>
  <si>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</si>
  <si>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</si>
  <si>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</si>
  <si>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</si>
  <si>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</si>
  <si>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</si>
  <si>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</si>
  <si>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</si>
  <si>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</si>
  <si>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</si>
  <si>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</si>
  <si>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</si>
  <si>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</si>
  <si>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</si>
  <si>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</si>
  <si>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</si>
  <si>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</si>
  <si>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</si>
  <si>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</si>
  <si>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</si>
  <si>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</si>
  <si>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</si>
  <si>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</si>
  <si>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</si>
  <si>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</si>
  <si>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</si>
  <si>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</si>
  <si>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</si>
  <si>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</si>
  <si>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</si>
  <si>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</si>
  <si>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</si>
  <si>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</si>
  <si>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</si>
  <si>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</si>
  <si>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</si>
  <si>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</si>
  <si>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</si>
  <si>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</si>
  <si>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</si>
  <si>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</si>
  <si>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</si>
  <si>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</si>
  <si>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</si>
  <si>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</si>
  <si>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</si>
  <si>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</si>
  <si>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</si>
  <si>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</si>
  <si>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</si>
  <si>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</si>
  <si>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</si>
  <si>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</si>
  <si>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</si>
  <si>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</si>
  <si>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</si>
  <si>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</si>
  <si>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</si>
  <si>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</si>
  <si>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</si>
  <si>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</si>
  <si>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</si>
  <si>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</si>
  <si>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</si>
  <si>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</si>
  <si>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</si>
  <si>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</si>
  <si>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</si>
  <si>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</si>
  <si>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</si>
  <si>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</si>
  <si>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</si>
  <si>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</si>
  <si>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</si>
  <si>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</si>
  <si>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</si>
  <si>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</si>
  <si>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</si>
  <si>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</si>
  <si>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</si>
  <si>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</si>
  <si>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</si>
  <si>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</si>
  <si>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</si>
  <si>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</si>
  <si>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</si>
  <si>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</si>
  <si>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</si>
  <si>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</si>
  <si>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</si>
  <si>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</si>
  <si>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</si>
  <si>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</si>
  <si>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</si>
  <si>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</si>
  <si>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</si>
  <si>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</si>
  <si>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</si>
  <si>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</si>
  <si>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</si>
  <si>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</si>
  <si>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</si>
  <si>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</si>
  <si>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</si>
  <si>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</si>
  <si>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</si>
  <si>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</si>
  <si>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</si>
  <si>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</si>
  <si>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</si>
  <si>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</si>
  <si>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</si>
  <si>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</si>
  <si>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</si>
  <si>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</si>
  <si>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</si>
  <si>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</si>
  <si>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</si>
  <si>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</si>
  <si>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</si>
  <si>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</si>
  <si>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</si>
  <si>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</si>
  <si>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</si>
  <si>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</si>
  <si>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</si>
  <si>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</si>
  <si>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</si>
  <si>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</si>
  <si>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</si>
  <si>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</si>
  <si>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</si>
  <si>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</si>
  <si>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</si>
  <si>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</si>
  <si>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</si>
  <si>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</si>
  <si>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</si>
  <si>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</si>
  <si>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</si>
  <si>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</si>
  <si>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</si>
  <si>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</si>
  <si>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</si>
  <si>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</si>
  <si>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</si>
  <si>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</si>
  <si>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</si>
  <si>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</si>
  <si>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</si>
  <si>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</si>
  <si>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</si>
  <si>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</si>
  <si>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</si>
  <si>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</si>
  <si>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</si>
  <si>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</si>
  <si>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</si>
  <si>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</si>
  <si>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</si>
  <si>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</si>
  <si>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</si>
  <si>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</si>
  <si>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</si>
  <si>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</si>
  <si>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</si>
  <si>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</si>
  <si>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</si>
  <si>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</si>
  <si>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</si>
  <si>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</si>
  <si>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</si>
  <si>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</si>
  <si>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</si>
  <si>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</si>
  <si>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</si>
  <si>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</si>
  <si>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</si>
  <si>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</si>
  <si>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</si>
  <si>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</si>
  <si>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</si>
  <si>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</si>
  <si>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</si>
  <si>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</si>
  <si>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</si>
  <si>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</si>
  <si>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</si>
  <si>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</si>
  <si>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</si>
  <si>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</si>
  <si>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</si>
  <si>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</si>
  <si>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</si>
  <si>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</si>
  <si>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</si>
  <si>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</si>
  <si>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</si>
  <si>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</si>
  <si>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</si>
  <si>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</si>
  <si>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</si>
  <si>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</si>
  <si>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</si>
  <si>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</si>
  <si>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</si>
  <si>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</si>
  <si>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</si>
  <si>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</si>
  <si>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</si>
  <si>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</si>
  <si>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</si>
  <si>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</si>
  <si>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</si>
  <si>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</si>
  <si>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</si>
  <si>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</si>
  <si>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</si>
  <si>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</si>
  <si>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</si>
  <si>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</si>
  <si>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</si>
  <si>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</si>
  <si>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</si>
  <si>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</si>
  <si>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</si>
  <si>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</si>
  <si>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</si>
  <si>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</si>
  <si>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</si>
  <si>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</si>
  <si>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</si>
  <si>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</si>
  <si>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</si>
  <si>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</si>
  <si>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</si>
  <si>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</si>
  <si>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</si>
  <si>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</si>
  <si>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</si>
  <si>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</si>
  <si>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</si>
  <si>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</si>
  <si>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</si>
  <si>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</si>
  <si>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</si>
  <si>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</si>
  <si>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</si>
  <si>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</si>
  <si>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</si>
  <si>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</si>
  <si>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</si>
  <si>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</si>
  <si>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</si>
  <si>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</si>
  <si>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</si>
  <si>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</si>
  <si>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</si>
  <si>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</si>
  <si>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</si>
  <si>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</si>
  <si>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</si>
  <si>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</si>
  <si>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</si>
  <si>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</si>
  <si>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</si>
  <si>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</si>
  <si>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</si>
  <si>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</si>
  <si>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</si>
  <si>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</si>
  <si>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</si>
  <si>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</si>
  <si>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</si>
  <si>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</si>
  <si>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</si>
  <si>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</si>
  <si>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</si>
  <si>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</si>
  <si>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</si>
  <si>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</si>
  <si>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</si>
  <si>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</si>
  <si>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</si>
  <si>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</si>
  <si>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</si>
  <si>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</si>
  <si>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</si>
  <si>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</si>
  <si>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</si>
  <si>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</si>
  <si>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</si>
  <si>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</si>
  <si>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</si>
  <si>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</si>
  <si>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</si>
  <si>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</si>
  <si>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</si>
  <si>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</si>
  <si>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</si>
  <si>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</si>
  <si>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</si>
  <si>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</si>
  <si>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</si>
  <si>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</si>
  <si>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</si>
  <si>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</si>
  <si>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</si>
  <si>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</si>
  <si>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</si>
  <si>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</si>
  <si>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</si>
  <si>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</si>
  <si>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</si>
  <si>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</si>
  <si>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</si>
  <si>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</si>
  <si>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</si>
  <si>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</si>
  <si>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</si>
  <si>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</si>
  <si>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</si>
  <si>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</si>
  <si>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</si>
  <si>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</si>
  <si>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</si>
  <si>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</si>
  <si>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</si>
  <si>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</si>
  <si>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</si>
  <si>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</si>
  <si>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</si>
  <si>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</si>
  <si>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</si>
  <si>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</si>
  <si>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</si>
  <si>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</si>
  <si>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</si>
  <si>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</si>
  <si>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</si>
  <si>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</si>
  <si>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</si>
  <si>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</si>
  <si>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</si>
  <si>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</si>
  <si>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</si>
  <si>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</si>
  <si>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</si>
  <si>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</si>
  <si>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</si>
  <si>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</si>
  <si>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</si>
  <si>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</si>
  <si>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</si>
  <si>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</si>
  <si>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</si>
  <si>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</si>
  <si>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</si>
  <si>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</si>
  <si>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</si>
  <si>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</si>
  <si>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</si>
  <si>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</si>
  <si>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</si>
  <si>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</si>
  <si>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</si>
  <si>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</si>
  <si>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</si>
  <si>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</si>
  <si>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</si>
  <si>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</si>
  <si>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</si>
  <si>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</si>
  <si>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</si>
  <si>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</si>
  <si>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</si>
  <si>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</si>
  <si>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</si>
  <si>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</si>
  <si>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</si>
  <si>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</si>
  <si>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</si>
  <si>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</si>
  <si>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</si>
  <si>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</si>
  <si>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</si>
  <si>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</si>
  <si>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</si>
  <si>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</si>
  <si>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</si>
  <si>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</si>
  <si>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</si>
  <si>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</si>
  <si>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</si>
  <si>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</si>
  <si>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</si>
  <si>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</si>
  <si>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</si>
  <si>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</si>
  <si>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</si>
  <si>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</si>
  <si>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</si>
  <si>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</si>
  <si>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</si>
  <si>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</si>
  <si>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</si>
  <si>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</si>
  <si>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</si>
  <si>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</si>
  <si>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</si>
  <si>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</si>
  <si>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</si>
  <si>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</si>
  <si>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</si>
  <si>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</si>
  <si>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</si>
  <si>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</si>
  <si>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</si>
  <si>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</si>
  <si>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</si>
  <si>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</si>
  <si>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</si>
  <si>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</si>
  <si>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</si>
  <si>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</si>
  <si>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</si>
  <si>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</si>
  <si>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</si>
  <si>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</si>
  <si>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</si>
  <si>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</si>
  <si>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</si>
  <si>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</si>
  <si>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</si>
  <si>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</si>
  <si>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</si>
  <si>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</si>
  <si>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</si>
  <si>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</si>
  <si>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</si>
  <si>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</si>
  <si>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</si>
  <si>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</si>
  <si>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</si>
  <si>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</si>
  <si>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</si>
  <si>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</si>
  <si>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</si>
  <si>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</si>
  <si>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</si>
  <si>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</si>
  <si>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</si>
  <si>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</si>
  <si>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</si>
  <si>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</si>
  <si>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</si>
  <si>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</si>
  <si>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</si>
  <si>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</si>
  <si>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</si>
  <si>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</si>
  <si>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</si>
  <si>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</si>
  <si>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</si>
  <si>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</si>
  <si>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</si>
  <si>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</si>
  <si>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</si>
  <si>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</si>
  <si>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</si>
  <si>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</si>
  <si>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</si>
  <si>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</si>
  <si>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</si>
  <si>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</si>
  <si>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</si>
  <si>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</si>
  <si>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</si>
  <si>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</si>
  <si>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</si>
  <si>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</si>
  <si>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</si>
  <si>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</si>
  <si>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</si>
  <si>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</si>
  <si>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</si>
  <si>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</si>
  <si>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</si>
  <si>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</si>
  <si>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</si>
  <si>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</si>
  <si>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</si>
  <si>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</si>
  <si>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</si>
  <si>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</si>
  <si>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</si>
  <si>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</si>
  <si>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</si>
  <si>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</si>
  <si>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</si>
  <si>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</si>
  <si>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</si>
  <si>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</si>
  <si>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</si>
  <si>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</si>
  <si>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</si>
  <si>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</si>
  <si>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</si>
  <si>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</si>
  <si>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</si>
  <si>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</si>
  <si>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</si>
  <si>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</si>
  <si>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</si>
  <si>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</si>
  <si>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</si>
  <si>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</si>
  <si>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</si>
  <si>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</si>
  <si>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</si>
  <si>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</si>
  <si>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</si>
  <si>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</si>
  <si>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</si>
  <si>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</si>
  <si>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</si>
  <si>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</si>
  <si>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</si>
  <si>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</si>
  <si>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</si>
  <si>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</si>
  <si>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</si>
  <si>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</si>
  <si>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</si>
  <si>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</si>
  <si>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</si>
  <si>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</si>
  <si>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</si>
  <si>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</si>
  <si>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</si>
  <si>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</si>
  <si>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</si>
  <si>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</si>
  <si>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</si>
  <si>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</si>
  <si>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</si>
  <si>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</si>
  <si>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</si>
  <si>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</si>
  <si>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</si>
  <si>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</si>
  <si>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</si>
  <si>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</si>
  <si>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</si>
  <si>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</si>
  <si>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</si>
  <si>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</si>
  <si>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</si>
  <si>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</si>
  <si>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</si>
  <si>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</si>
  <si>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</si>
  <si>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</si>
  <si>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</si>
  <si>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</si>
  <si>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</si>
  <si>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</si>
  <si>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</si>
  <si>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</si>
  <si>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</si>
  <si>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</si>
  <si>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</si>
  <si>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</si>
  <si>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</si>
  <si>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</si>
  <si>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</si>
  <si>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</si>
  <si>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</si>
  <si>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</si>
  <si>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</si>
  <si>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</si>
  <si>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</si>
  <si>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</si>
  <si>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</si>
  <si>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</si>
  <si>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</si>
  <si>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</si>
  <si>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</si>
  <si>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</si>
  <si>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</si>
  <si>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</si>
  <si>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</si>
  <si>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</si>
  <si>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</si>
  <si>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</si>
  <si>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</si>
  <si>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</si>
  <si>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</si>
  <si>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</si>
  <si>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</si>
  <si>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</si>
  <si>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</si>
  <si>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</si>
  <si>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</si>
  <si>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</si>
  <si>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</si>
  <si>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</si>
  <si>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</si>
  <si>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</si>
  <si>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</si>
  <si>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</si>
  <si>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</si>
  <si>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</si>
  <si>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</si>
  <si>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</si>
  <si>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</si>
  <si>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</si>
  <si>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</si>
  <si>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</si>
  <si>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</si>
  <si>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</si>
  <si>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</si>
  <si>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</si>
  <si>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</si>
  <si>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</si>
  <si>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</si>
  <si>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</si>
  <si>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</si>
  <si>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</si>
  <si>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</si>
  <si>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</si>
  <si>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</si>
  <si>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</si>
  <si>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</si>
  <si>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</si>
  <si>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</si>
  <si>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</si>
  <si>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</si>
  <si>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</si>
  <si>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</si>
  <si>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</si>
  <si>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</si>
  <si>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</si>
  <si>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</si>
  <si>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</si>
  <si>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</si>
  <si>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</si>
  <si>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</si>
  <si>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</si>
  <si>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</si>
  <si>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</si>
  <si>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</si>
  <si>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</si>
  <si>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</si>
  <si>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</si>
  <si>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</si>
  <si>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</si>
  <si>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</si>
  <si>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</si>
  <si>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</si>
  <si>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</si>
  <si>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</si>
  <si>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</si>
  <si>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</si>
  <si>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</si>
  <si>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</si>
  <si>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</si>
  <si>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</si>
  <si>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</si>
  <si>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</si>
  <si>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</si>
  <si>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</si>
  <si>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</si>
  <si>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</si>
  <si>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</si>
  <si>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</si>
  <si>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</si>
  <si>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</si>
  <si>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</si>
  <si>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</si>
  <si>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</si>
  <si>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</si>
  <si>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</si>
  <si>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</si>
  <si>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</si>
  <si>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</si>
  <si>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</si>
  <si>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</si>
  <si>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</si>
  <si>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</si>
  <si>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</si>
  <si>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</si>
  <si>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</si>
  <si>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</si>
  <si>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</si>
  <si>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</si>
  <si>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</si>
  <si>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</si>
  <si>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</si>
  <si>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</si>
  <si>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</si>
  <si>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</si>
  <si>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</si>
  <si>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</si>
  <si>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</si>
  <si>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</si>
  <si>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</si>
  <si>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</si>
  <si>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</si>
  <si>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</si>
  <si>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</si>
  <si>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</si>
  <si>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</si>
  <si>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</si>
  <si>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</si>
  <si>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</si>
  <si>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</si>
  <si>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</si>
  <si>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</si>
  <si>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</si>
  <si>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</si>
  <si>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</si>
  <si>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</si>
  <si>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</si>
  <si>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</si>
  <si>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</si>
  <si>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</si>
  <si>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</si>
  <si>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</si>
  <si>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</si>
  <si>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</si>
  <si>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</si>
  <si>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</si>
  <si>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</si>
  <si>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</si>
  <si>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</si>
  <si>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</si>
  <si>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</si>
  <si>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</si>
  <si>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</si>
  <si>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</si>
  <si>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</si>
  <si>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</si>
  <si>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</si>
  <si>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</si>
  <si>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</si>
  <si>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</si>
  <si>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</si>
  <si>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</si>
  <si>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</si>
  <si>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</si>
  <si>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</si>
  <si>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</si>
  <si>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</si>
  <si>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</si>
  <si>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</si>
  <si>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</si>
  <si>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</si>
  <si>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</si>
  <si>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</si>
  <si>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</si>
  <si>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</si>
  <si>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</si>
  <si>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</si>
  <si>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</si>
  <si>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</si>
  <si>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</si>
  <si>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</si>
  <si>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</si>
  <si>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</si>
  <si>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</si>
  <si>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</si>
  <si>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</si>
  <si>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</si>
  <si>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</si>
  <si>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</si>
  <si>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</si>
  <si>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</si>
  <si>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</si>
  <si>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</si>
  <si>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</si>
  <si>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</si>
  <si>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</si>
  <si>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</si>
  <si>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</si>
  <si>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</si>
  <si>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</si>
  <si>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</si>
  <si>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</si>
  <si>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</si>
  <si>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</si>
  <si>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</si>
  <si>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</si>
  <si>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</si>
  <si>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</si>
  <si>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</si>
  <si>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</si>
  <si>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</si>
  <si>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</si>
  <si>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</si>
  <si>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</si>
  <si>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</si>
  <si>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</si>
  <si>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</si>
  <si>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</si>
  <si>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</si>
  <si>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</si>
  <si>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</si>
  <si>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</si>
  <si>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</si>
  <si>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</si>
  <si>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</si>
  <si>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</si>
  <si>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</si>
  <si>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</si>
  <si>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</si>
  <si>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</si>
  <si>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</si>
  <si>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</si>
  <si>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</si>
  <si>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</si>
  <si>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</si>
  <si>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</si>
  <si>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</si>
  <si>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</si>
  <si>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</si>
  <si>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</si>
  <si>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</si>
  <si>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</si>
  <si>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</si>
  <si>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</si>
  <si>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</si>
  <si>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</si>
  <si>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</si>
  <si>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</si>
  <si>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</si>
  <si>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</si>
  <si>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</si>
  <si>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</si>
  <si>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</si>
  <si>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</si>
  <si>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</si>
  <si>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</si>
  <si>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</si>
  <si>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</si>
  <si>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</si>
  <si>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</si>
  <si>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</si>
  <si>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</si>
  <si>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</si>
  <si>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</si>
  <si>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</si>
  <si>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</si>
  <si>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</si>
  <si>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</si>
  <si>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</si>
  <si>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</si>
  <si>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</si>
  <si>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</si>
  <si>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</si>
  <si>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</si>
  <si>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</si>
  <si>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</si>
  <si>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</si>
  <si>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</si>
  <si>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</si>
  <si>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</si>
  <si>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</si>
  <si>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</si>
  <si>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</si>
  <si>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</si>
  <si>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</si>
  <si>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</si>
  <si>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</si>
  <si>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</si>
  <si>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</si>
  <si>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</si>
  <si>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</si>
  <si>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</si>
  <si>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</si>
  <si>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</si>
  <si>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</si>
  <si>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</si>
  <si>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</si>
  <si>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</si>
  <si>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</si>
  <si>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</si>
  <si>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</si>
  <si>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</si>
  <si>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</si>
  <si>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</si>
  <si>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</si>
  <si>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</si>
  <si>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</si>
  <si>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</si>
  <si>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</si>
  <si>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</si>
  <si>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</si>
  <si>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</si>
  <si>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</si>
  <si>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</si>
  <si>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</si>
  <si>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</si>
  <si>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</si>
  <si>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</si>
  <si>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</si>
  <si>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</si>
  <si>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</si>
  <si>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</si>
  <si>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</si>
  <si>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</si>
  <si>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</si>
  <si>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</si>
  <si>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</si>
  <si>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</si>
  <si>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</si>
  <si>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</si>
  <si>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</si>
  <si>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</si>
  <si>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</si>
  <si>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</si>
  <si>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</si>
  <si>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</si>
  <si>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</si>
  <si>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</si>
  <si>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</si>
  <si>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</si>
  <si>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</si>
  <si>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</si>
  <si>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</si>
  <si>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</si>
  <si>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</si>
  <si>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</si>
  <si>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</si>
  <si>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</si>
  <si>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</si>
  <si>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</si>
  <si>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</si>
  <si>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</si>
  <si>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</si>
  <si>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</si>
  <si>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</si>
  <si>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</si>
  <si>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</si>
  <si>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</si>
  <si>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</si>
  <si>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</si>
  <si>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</si>
  <si>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</si>
  <si>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</si>
  <si>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</si>
  <si>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</si>
  <si>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</si>
  <si>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</si>
  <si>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</si>
  <si>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</si>
  <si>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</si>
  <si>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</si>
  <si>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</si>
  <si>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</si>
  <si>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</si>
  <si>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</si>
  <si>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</si>
  <si>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</si>
  <si>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</si>
  <si>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</si>
  <si>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</si>
  <si>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</si>
  <si>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</si>
  <si>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</si>
  <si>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</si>
  <si>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</si>
  <si>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</si>
  <si>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</si>
  <si>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</si>
  <si>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</si>
  <si>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</si>
  <si>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</si>
  <si>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</si>
  <si>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</si>
  <si>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</si>
  <si>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</si>
  <si>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</si>
  <si>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</si>
  <si>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</si>
  <si>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</si>
  <si>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</si>
  <si>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</si>
  <si>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</si>
  <si>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</si>
  <si>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</si>
  <si>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</si>
  <si>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</si>
  <si>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</si>
  <si>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</si>
  <si>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</si>
  <si>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</si>
  <si>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</si>
  <si>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</si>
  <si>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</si>
  <si>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</si>
  <si>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</si>
  <si>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</si>
  <si>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</si>
  <si>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</si>
  <si>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</si>
  <si>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</si>
  <si>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</si>
  <si>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</si>
  <si>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</si>
  <si>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</si>
  <si>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</si>
  <si>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</si>
  <si>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</si>
  <si>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</si>
  <si>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</si>
  <si>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</si>
  <si>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</si>
  <si>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</si>
  <si>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</si>
  <si>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</si>
  <si>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</si>
  <si>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</si>
  <si>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</si>
  <si>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</si>
  <si>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</si>
  <si>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</si>
  <si>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</si>
  <si>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</si>
  <si>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</si>
  <si>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</si>
  <si>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</si>
  <si>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</si>
  <si>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</si>
  <si>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</si>
  <si>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</si>
  <si>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</si>
  <si>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</si>
  <si>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</si>
  <si>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</si>
  <si>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</si>
  <si>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</si>
  <si>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</si>
  <si>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</si>
  <si>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</si>
  <si>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</si>
  <si>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</si>
  <si>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</si>
  <si>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</si>
  <si>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</si>
  <si>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</si>
  <si>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</si>
  <si>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</si>
  <si>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</si>
  <si>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</si>
  <si>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</si>
  <si>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</si>
  <si>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</si>
  <si>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</si>
  <si>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</si>
  <si>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</si>
  <si>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</si>
  <si>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</si>
  <si>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</si>
  <si>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</si>
  <si>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</si>
  <si>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</si>
  <si>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</si>
  <si>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</si>
  <si>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</si>
  <si>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</si>
  <si>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</si>
  <si>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</si>
  <si>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</si>
  <si>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</si>
  <si>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</si>
  <si>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</si>
  <si>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</si>
  <si>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</si>
  <si>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</si>
  <si>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</si>
  <si>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</si>
  <si>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</si>
  <si>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</si>
  <si>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</si>
  <si>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</si>
  <si>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</si>
  <si>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</si>
  <si>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</si>
  <si>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</si>
  <si>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</si>
  <si>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</si>
  <si>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</si>
  <si>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</si>
  <si>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</si>
  <si>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</si>
  <si>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</si>
  <si>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</si>
  <si>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</si>
  <si>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</si>
  <si>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</si>
  <si>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</si>
  <si>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</si>
  <si>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</si>
  <si>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</si>
  <si>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</si>
  <si>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</si>
  <si>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</si>
  <si>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</si>
  <si>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</si>
  <si>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</si>
  <si>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</si>
  <si>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</si>
  <si>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</si>
  <si>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</si>
  <si>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</si>
  <si>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</si>
  <si>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</si>
  <si>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</si>
  <si>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</si>
  <si>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</si>
  <si>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</si>
  <si>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</si>
  <si>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</si>
  <si>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</si>
  <si>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</si>
  <si>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</si>
  <si>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</si>
  <si>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</si>
  <si>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</si>
  <si>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</si>
  <si>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</si>
  <si>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</si>
  <si>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</si>
  <si>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</si>
  <si>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</si>
  <si>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</si>
  <si>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</si>
  <si>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</si>
  <si>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</si>
  <si>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</si>
  <si>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</si>
  <si>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</si>
  <si>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</si>
  <si>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</si>
  <si>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</si>
  <si>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</si>
  <si>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</si>
  <si>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</si>
  <si>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</si>
  <si>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</si>
  <si>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</si>
  <si>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</si>
  <si>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</si>
  <si>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</si>
  <si>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</si>
  <si>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</si>
  <si>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</si>
  <si>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</si>
  <si>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</si>
  <si>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</si>
  <si>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</si>
  <si>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</si>
  <si>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</si>
  <si>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</si>
  <si>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</si>
  <si>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</si>
  <si>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</si>
  <si>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</si>
  <si>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</si>
  <si>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</si>
  <si>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</si>
  <si>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</si>
  <si>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</si>
  <si>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</si>
  <si>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</si>
  <si>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</si>
  <si>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</si>
  <si>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</si>
  <si>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</si>
  <si>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</si>
  <si>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</si>
  <si>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</si>
  <si>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</si>
  <si>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</si>
  <si>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</si>
  <si>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</si>
  <si>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</si>
  <si>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</si>
  <si>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</si>
  <si>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</si>
  <si>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</si>
  <si>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</si>
  <si>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</si>
  <si>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</si>
  <si>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</si>
  <si>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</si>
  <si>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</si>
  <si>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</si>
  <si>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</si>
  <si>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</si>
  <si>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</si>
  <si>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</si>
  <si>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</si>
  <si>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</si>
  <si>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</si>
  <si>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</si>
  <si>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</si>
  <si>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</si>
  <si>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</si>
  <si>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</si>
  <si>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</si>
  <si>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</si>
  <si>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</si>
  <si>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</si>
  <si>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</si>
  <si>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</si>
  <si>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</si>
  <si>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</si>
  <si>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</si>
  <si>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</si>
  <si>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</si>
  <si>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</si>
  <si>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</si>
  <si>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</si>
  <si>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</si>
  <si>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</si>
  <si>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</si>
  <si>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</si>
  <si>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</si>
  <si>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</si>
  <si>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</si>
  <si>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</si>
  <si>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</si>
  <si>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</si>
  <si>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</si>
  <si>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</si>
  <si>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</si>
  <si>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</si>
  <si>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</si>
  <si>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</si>
  <si>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</si>
  <si>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</si>
  <si>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</si>
  <si>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</si>
  <si>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</si>
  <si>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</si>
  <si>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</si>
  <si>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</si>
  <si>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</si>
  <si>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</si>
  <si>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</si>
  <si>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</si>
  <si>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</si>
  <si>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</si>
  <si>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</si>
  <si>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</si>
  <si>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</si>
  <si>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</si>
  <si>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</si>
  <si>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</si>
  <si>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</si>
  <si>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</si>
  <si>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</si>
  <si>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</si>
  <si>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</si>
  <si>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</si>
  <si>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</si>
  <si>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</si>
  <si>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</si>
  <si>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</si>
  <si>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</si>
  <si>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</si>
  <si>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</si>
  <si>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</si>
  <si>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</si>
  <si>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</si>
  <si>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</si>
  <si>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</si>
  <si>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</si>
  <si>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</si>
  <si>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</si>
  <si>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</si>
  <si>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</si>
  <si>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</si>
  <si>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</si>
  <si>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</si>
  <si>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</si>
  <si>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</si>
  <si>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</si>
  <si>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</si>
  <si>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</si>
  <si>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</si>
  <si>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</si>
  <si>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</si>
  <si>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</si>
  <si>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</si>
  <si>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</si>
  <si>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</si>
  <si>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</si>
  <si>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</si>
  <si>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</si>
  <si>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</si>
  <si>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</si>
  <si>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</si>
  <si>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</si>
  <si>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</si>
  <si>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</si>
  <si>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</si>
  <si>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</si>
  <si>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</si>
  <si>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</si>
  <si>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</si>
  <si>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</si>
  <si>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</si>
  <si>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</si>
  <si>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</si>
  <si>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</si>
  <si>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</si>
  <si>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</si>
  <si>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</si>
  <si>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</si>
  <si>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</si>
  <si>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</si>
  <si>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</si>
  <si>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</si>
  <si>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</si>
  <si>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</si>
  <si>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</si>
  <si>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</si>
  <si>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</si>
  <si>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</si>
  <si>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</si>
  <si>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</si>
  <si>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</si>
  <si>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</si>
  <si>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</si>
  <si>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</si>
  <si>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</si>
  <si>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</si>
  <si>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</si>
  <si>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</si>
  <si>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</si>
  <si>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</si>
  <si>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</si>
  <si>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</si>
  <si>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</si>
  <si>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</si>
  <si>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</si>
  <si>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</si>
  <si>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</si>
  <si>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</si>
  <si>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</si>
  <si>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</si>
  <si>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</si>
  <si>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</si>
  <si>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</si>
  <si>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</si>
  <si>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</si>
  <si>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</si>
  <si>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</si>
  <si>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</si>
  <si>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</si>
  <si>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</si>
  <si>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</si>
  <si>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</si>
  <si>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</si>
  <si>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</si>
  <si>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</si>
  <si>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</si>
  <si>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</si>
  <si>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</si>
  <si>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</si>
  <si>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</si>
  <si>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</si>
  <si>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</si>
  <si>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</si>
  <si>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</si>
  <si>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</si>
  <si>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</si>
  <si>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</si>
  <si>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</si>
  <si>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</si>
  <si>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</si>
  <si>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</si>
  <si>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</si>
  <si>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</si>
  <si>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</si>
  <si>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</si>
  <si>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</si>
  <si>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</si>
  <si>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</si>
  <si>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</si>
  <si>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</si>
  <si>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</si>
  <si>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</si>
  <si>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</si>
  <si>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</si>
  <si>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</si>
  <si>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</si>
  <si>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</si>
  <si>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</si>
  <si>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</si>
  <si>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</si>
  <si>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</si>
  <si>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</si>
  <si>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</si>
  <si>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</si>
  <si>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</si>
  <si>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</si>
  <si>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</si>
  <si>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</si>
  <si>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</si>
  <si>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</si>
  <si>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</si>
  <si>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</si>
  <si>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</si>
  <si>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</si>
  <si>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</si>
  <si>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</si>
  <si>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</si>
  <si>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</si>
  <si>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</si>
  <si>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</si>
  <si>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</si>
  <si>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</si>
  <si>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</si>
  <si>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</si>
  <si>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</si>
  <si>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</si>
  <si>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</si>
  <si>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</si>
  <si>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</si>
  <si>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</si>
  <si>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</si>
  <si>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</si>
  <si>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</si>
  <si>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</si>
  <si>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</si>
  <si>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</si>
  <si>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</si>
  <si>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</si>
  <si>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</si>
  <si>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</si>
  <si>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</si>
  <si>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</si>
  <si>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</si>
  <si>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</si>
  <si>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</si>
  <si>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</si>
  <si>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</si>
  <si>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</si>
  <si>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</si>
  <si>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</si>
  <si>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</si>
  <si>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</si>
  <si>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</si>
  <si>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</si>
  <si>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</si>
  <si>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</si>
  <si>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</si>
  <si>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</si>
  <si>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</si>
  <si>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</si>
  <si>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</si>
  <si>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</si>
  <si>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</si>
  <si>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</si>
  <si>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</si>
  <si>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</si>
  <si>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</si>
  <si>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</si>
  <si>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</si>
  <si>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</si>
  <si>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</si>
  <si>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</si>
  <si>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</si>
  <si>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</si>
  <si>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</si>
  <si>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</si>
  <si>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</si>
  <si>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</si>
  <si>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</si>
  <si>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</si>
  <si>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</si>
  <si>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</si>
  <si>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</si>
  <si>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</si>
  <si>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</si>
  <si>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</si>
  <si>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</si>
  <si>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</si>
  <si>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</si>
  <si>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</si>
  <si>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</si>
  <si>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</si>
  <si>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</si>
  <si>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</si>
  <si>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</si>
  <si>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</si>
  <si>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</si>
  <si>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</si>
  <si>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</si>
  <si>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</si>
  <si>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</si>
  <si>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</si>
  <si>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</si>
  <si>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</si>
  <si>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</si>
  <si>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</si>
  <si>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</si>
  <si>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</si>
  <si>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</si>
  <si>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</si>
  <si>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</si>
  <si>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</si>
  <si>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</si>
  <si>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</si>
  <si>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</si>
  <si>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</si>
  <si>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</si>
  <si>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</si>
  <si>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</si>
  <si>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</si>
  <si>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</si>
  <si>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</si>
  <si>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</si>
  <si>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</si>
  <si>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</si>
  <si>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</si>
  <si>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</si>
  <si>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</si>
  <si>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</si>
  <si>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</si>
  <si>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</si>
  <si>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</si>
  <si>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</si>
  <si>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</si>
  <si>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</si>
  <si>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</si>
  <si>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</si>
  <si>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</si>
  <si>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</si>
  <si>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</si>
  <si>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</si>
  <si>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</si>
  <si>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</si>
  <si>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</si>
  <si>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</si>
  <si>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</si>
  <si>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</si>
  <si>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</si>
  <si>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</si>
  <si>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</si>
  <si>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</si>
  <si>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</si>
  <si>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</si>
  <si>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</si>
  <si>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</si>
  <si>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</si>
  <si>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</si>
  <si>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</si>
  <si>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</si>
  <si>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</si>
  <si>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</si>
  <si>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</si>
  <si>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</si>
  <si>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</si>
  <si>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</si>
  <si>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</si>
  <si>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</si>
  <si>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</si>
  <si>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</si>
  <si>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</si>
  <si>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</si>
  <si>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</si>
  <si>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</si>
  <si>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</si>
  <si>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</si>
  <si>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</si>
  <si>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</si>
  <si>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</si>
  <si>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</si>
  <si>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</si>
  <si>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</si>
  <si>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</si>
  <si>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</si>
  <si>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</si>
  <si>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</si>
  <si>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</si>
  <si>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</si>
  <si>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</si>
  <si>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</si>
  <si>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</si>
  <si>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</si>
  <si>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</si>
  <si>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</si>
  <si>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</si>
  <si>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</si>
  <si>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</si>
  <si>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</si>
  <si>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</si>
  <si>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</si>
  <si>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</si>
  <si>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</si>
  <si>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</si>
  <si>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</si>
  <si>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</si>
  <si>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</si>
  <si>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</si>
  <si>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</si>
  <si>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</si>
  <si>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</si>
  <si>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</si>
  <si>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</si>
  <si>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</si>
  <si>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</si>
  <si>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</si>
  <si>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</si>
  <si>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</si>
  <si>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</si>
  <si>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</si>
  <si>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</si>
  <si>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</si>
  <si>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</si>
  <si>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</si>
  <si>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</si>
  <si>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</si>
  <si>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</si>
  <si>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</si>
  <si>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</si>
  <si>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</si>
  <si>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</si>
  <si>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</si>
  <si>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</si>
  <si>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</si>
  <si>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</si>
  <si>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</si>
  <si>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</si>
  <si>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</si>
  <si>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</si>
  <si>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</si>
  <si>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</si>
  <si>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</si>
  <si>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</si>
  <si>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</si>
  <si>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</si>
  <si>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</si>
  <si>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</si>
  <si>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</si>
  <si>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</si>
  <si>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</si>
  <si>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</si>
  <si>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</si>
  <si>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</si>
  <si>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</si>
  <si>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</si>
  <si>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</si>
  <si>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</si>
  <si>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</si>
  <si>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</si>
  <si>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</si>
  <si>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</si>
  <si>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</si>
  <si>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</si>
  <si>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</si>
  <si>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</si>
  <si>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</si>
  <si>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</si>
  <si>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</si>
  <si>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</si>
  <si>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</si>
  <si>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</si>
  <si>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</si>
  <si>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</si>
  <si>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</si>
  <si>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</si>
  <si>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</si>
  <si>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</si>
  <si>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</si>
  <si>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</si>
  <si>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</si>
  <si>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</si>
  <si>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</si>
  <si>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</si>
  <si>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</si>
  <si>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</si>
  <si>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</si>
  <si>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</si>
  <si>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</si>
  <si>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</si>
  <si>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</si>
  <si>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</si>
  <si>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</si>
  <si>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</si>
  <si>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</si>
  <si>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</si>
  <si>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</si>
  <si>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</si>
  <si>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</si>
  <si>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</si>
  <si>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</si>
  <si>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</si>
  <si>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</si>
  <si>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</si>
  <si>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</si>
  <si>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</si>
  <si>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</si>
  <si>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</si>
  <si>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</si>
  <si>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</si>
  <si>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</si>
  <si>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</si>
  <si>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</si>
  <si>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</si>
  <si>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</si>
  <si>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</si>
  <si>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</si>
  <si>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</si>
  <si>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</si>
  <si>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</si>
  <si>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</si>
  <si>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</si>
  <si>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</si>
  <si>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</si>
  <si>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</si>
  <si>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</si>
  <si>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</si>
  <si>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</si>
  <si>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</si>
  <si>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</si>
  <si>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</si>
  <si>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</si>
  <si>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</si>
  <si>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</si>
  <si>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</si>
  <si>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</si>
  <si>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</si>
  <si>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</si>
  <si>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</si>
  <si>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</si>
  <si>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</si>
  <si>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</si>
  <si>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</si>
  <si>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</si>
  <si>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</si>
  <si>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</si>
  <si>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</si>
  <si>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</si>
  <si>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</si>
  <si>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</si>
  <si>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</si>
  <si>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</si>
  <si>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</si>
  <si>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</si>
  <si>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</si>
  <si>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</si>
  <si>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</si>
  <si>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</si>
  <si>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</si>
  <si>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</si>
  <si>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</si>
  <si>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</si>
  <si>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</si>
  <si>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</si>
  <si>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</si>
  <si>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</si>
  <si>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</si>
  <si>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</si>
  <si>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</si>
  <si>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</si>
  <si>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</si>
  <si>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</si>
  <si>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</si>
  <si>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</si>
  <si>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</si>
  <si>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</si>
  <si>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</si>
  <si>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</si>
  <si>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</si>
  <si>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</si>
  <si>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</si>
  <si>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</si>
  <si>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</si>
  <si>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</si>
  <si>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</si>
  <si>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</si>
  <si>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</si>
  <si>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</si>
  <si>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</si>
  <si>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</si>
  <si>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</si>
  <si>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</si>
  <si>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</si>
  <si>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</si>
  <si>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</si>
  <si>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</si>
  <si>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</si>
  <si>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</si>
  <si>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</si>
  <si>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</si>
  <si>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</si>
  <si>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</si>
  <si>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</si>
  <si>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</si>
  <si>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</si>
  <si>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</si>
  <si>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</si>
  <si>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</si>
  <si>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</si>
  <si>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</si>
  <si>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</si>
  <si>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</si>
  <si>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</si>
  <si>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</si>
  <si>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</si>
  <si>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</si>
  <si>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</si>
  <si>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</si>
  <si>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</si>
  <si>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</si>
  <si>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</si>
  <si>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</si>
  <si>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</si>
  <si>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</si>
  <si>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</si>
  <si>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</si>
  <si>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</si>
  <si>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</si>
  <si>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</si>
  <si>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</si>
  <si>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</si>
  <si>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</si>
  <si>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</si>
  <si>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</si>
  <si>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</si>
  <si>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</si>
  <si>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</si>
  <si>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</si>
  <si>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</si>
  <si>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</si>
  <si>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</si>
  <si>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</si>
  <si>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</si>
  <si>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</si>
  <si>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</si>
  <si>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</si>
  <si>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</si>
  <si>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</si>
  <si>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</si>
  <si>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</si>
  <si>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</si>
  <si>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</si>
  <si>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</si>
  <si>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</si>
  <si>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</si>
  <si>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</si>
  <si>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</si>
  <si>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</si>
  <si>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</si>
  <si>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</si>
  <si>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</si>
  <si>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</si>
  <si>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</si>
  <si>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</si>
  <si>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</si>
  <si>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</si>
  <si>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</si>
  <si>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</si>
  <si>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</si>
  <si>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</si>
  <si>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</si>
  <si>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</si>
  <si>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</si>
  <si>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</si>
  <si>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</si>
  <si>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</si>
  <si>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</si>
  <si>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</si>
  <si>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</si>
  <si>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</si>
  <si>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</si>
  <si>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</si>
  <si>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</si>
  <si>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</si>
  <si>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</si>
  <si>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</si>
  <si>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</si>
  <si>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</si>
  <si>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</si>
  <si>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</si>
  <si>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</si>
  <si>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</si>
  <si>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</si>
  <si>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</si>
  <si>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</si>
  <si>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</si>
  <si>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</si>
  <si>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</si>
  <si>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</si>
  <si>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</si>
  <si>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</si>
  <si>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</si>
  <si>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</si>
  <si>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</si>
  <si>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</si>
  <si>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</si>
  <si>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</si>
  <si>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</si>
  <si>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</si>
  <si>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</si>
  <si>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</si>
  <si>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</si>
  <si>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</si>
  <si>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</si>
  <si>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</si>
  <si>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</si>
  <si>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</si>
  <si>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</si>
  <si>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</si>
  <si>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</si>
  <si>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</si>
  <si>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</si>
  <si>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</si>
  <si>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</si>
  <si>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</si>
  <si>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</si>
  <si>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</si>
  <si>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</si>
  <si>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</si>
  <si>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</si>
  <si>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</si>
  <si>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</si>
  <si>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</si>
  <si>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</si>
  <si>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</si>
  <si>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</si>
  <si>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</si>
  <si>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</si>
  <si>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</si>
  <si>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</si>
  <si>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</si>
  <si>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</si>
  <si>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</si>
  <si>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</si>
  <si>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</si>
  <si>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</si>
  <si>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</si>
  <si>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</si>
  <si>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</si>
  <si>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</si>
  <si>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</si>
  <si>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</si>
  <si>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</si>
  <si>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</si>
  <si>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</si>
  <si>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</si>
  <si>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</si>
  <si>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</si>
  <si>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</si>
  <si>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</si>
  <si>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</si>
  <si>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</si>
  <si>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</si>
  <si>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</si>
  <si>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</si>
  <si>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</si>
  <si>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</si>
  <si>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</si>
  <si>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</si>
  <si>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</si>
  <si>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</si>
  <si>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</si>
  <si>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</si>
  <si>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</si>
  <si>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</si>
  <si>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</si>
  <si>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</si>
  <si>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</si>
  <si>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</si>
  <si>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</si>
  <si>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</si>
  <si>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</si>
  <si>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</si>
  <si>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</si>
  <si>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</si>
  <si>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</si>
  <si>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</si>
  <si>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</si>
  <si>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</si>
  <si>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</si>
  <si>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</si>
  <si>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</si>
  <si>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</si>
  <si>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</si>
  <si>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</si>
  <si>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</si>
  <si>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</si>
  <si>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</si>
  <si>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</si>
  <si>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</si>
  <si>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</si>
  <si>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</si>
  <si>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</si>
  <si>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</si>
  <si>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</si>
  <si>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</si>
  <si>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</si>
  <si>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</si>
  <si>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</si>
  <si>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</si>
  <si>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</si>
  <si>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</si>
  <si>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</si>
  <si>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</si>
  <si>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</si>
  <si>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</si>
  <si>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</si>
  <si>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</si>
  <si>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</si>
  <si>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</si>
  <si>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</si>
  <si>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</si>
  <si>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</si>
  <si>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</si>
  <si>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</si>
  <si>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</si>
  <si>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</si>
  <si>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</si>
  <si>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</si>
  <si>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</si>
  <si>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</si>
  <si>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</si>
  <si>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</si>
  <si>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</si>
  <si>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</si>
  <si>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</si>
  <si>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</si>
  <si>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</si>
  <si>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</si>
  <si>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</si>
  <si>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</si>
  <si>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</si>
  <si>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</si>
  <si>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</si>
  <si>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</si>
  <si>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</si>
  <si>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</si>
  <si>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</si>
  <si>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</si>
  <si>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</si>
  <si>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</si>
  <si>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</si>
  <si>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</si>
  <si>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</si>
  <si>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</si>
  <si>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</si>
  <si>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</si>
  <si>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</si>
  <si>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</si>
  <si>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</si>
  <si>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</si>
  <si>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</si>
  <si>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</si>
  <si>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</si>
  <si>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</si>
  <si>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</si>
  <si>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</si>
  <si>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</si>
  <si>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</si>
  <si>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</si>
  <si>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</si>
  <si>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</si>
  <si>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</si>
  <si>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</si>
  <si>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</si>
  <si>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</si>
  <si>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</si>
  <si>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</si>
  <si>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</si>
  <si>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</si>
  <si>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</si>
  <si>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</si>
  <si>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</si>
  <si>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</si>
  <si>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</si>
  <si>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</si>
  <si>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</si>
  <si>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</si>
  <si>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</si>
  <si>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</si>
  <si>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</si>
  <si>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</si>
  <si>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</si>
  <si>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</si>
  <si>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</si>
  <si>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</si>
  <si>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</si>
  <si>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</si>
  <si>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</si>
  <si>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</si>
  <si>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</si>
  <si>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</si>
  <si>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</si>
  <si>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</si>
  <si>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</si>
  <si>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</si>
  <si>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</si>
  <si>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</si>
  <si>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</si>
  <si>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</si>
  <si>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</si>
  <si>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</si>
  <si>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</si>
  <si>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</si>
  <si>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</si>
  <si>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</si>
  <si>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</si>
  <si>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</si>
  <si>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</si>
  <si>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</si>
  <si>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</si>
  <si>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</si>
  <si>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</si>
  <si>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</si>
  <si>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</si>
  <si>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</si>
  <si>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</si>
  <si>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</si>
  <si>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</si>
  <si>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</si>
  <si>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</si>
  <si>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</si>
  <si>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</si>
  <si>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</si>
  <si>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</si>
  <si>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</si>
  <si>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</si>
  <si>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</si>
  <si>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</si>
  <si>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</si>
  <si>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</si>
  <si>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</si>
  <si>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</si>
  <si>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</si>
  <si>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</si>
  <si>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</si>
  <si>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</si>
  <si>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</si>
  <si>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</si>
  <si>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</si>
  <si>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</si>
  <si>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</si>
  <si>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</si>
  <si>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</si>
  <si>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</si>
  <si>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</si>
  <si>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</si>
  <si>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</si>
  <si>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</si>
  <si>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</si>
  <si>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</si>
  <si>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</si>
  <si>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</si>
  <si>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</si>
  <si>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</si>
  <si>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</si>
  <si>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</si>
  <si>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</si>
  <si>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</si>
  <si>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</si>
  <si>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</si>
  <si>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</si>
  <si>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</si>
  <si>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</si>
  <si>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</si>
  <si>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</si>
  <si>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</si>
  <si>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</si>
  <si>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</si>
  <si>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</si>
  <si>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</si>
  <si>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</si>
  <si>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</si>
  <si>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</si>
  <si>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</si>
  <si>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</si>
  <si>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</si>
  <si>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</si>
  <si>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</si>
  <si>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</si>
  <si>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</si>
  <si>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</si>
  <si>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</si>
  <si>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</si>
  <si>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</si>
  <si>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</si>
  <si>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</si>
  <si>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</si>
  <si>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</si>
  <si>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</si>
  <si>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</si>
  <si>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</si>
  <si>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</si>
  <si>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</si>
  <si>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</si>
  <si>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</si>
  <si>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</si>
  <si>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</si>
  <si>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</si>
  <si>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</si>
  <si>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</si>
  <si>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</si>
  <si>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</si>
  <si>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</si>
  <si>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</si>
  <si>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</si>
  <si>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</si>
  <si>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</si>
  <si>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</si>
  <si>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</si>
  <si>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</si>
  <si>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</si>
  <si>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</si>
  <si>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</si>
  <si>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</si>
  <si>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</si>
  <si>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</si>
  <si>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</si>
  <si>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</si>
  <si>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</si>
  <si>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</si>
  <si>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</si>
  <si>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</si>
  <si>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</si>
  <si>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</si>
  <si>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</si>
  <si>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</si>
  <si>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</si>
  <si>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</si>
  <si>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</si>
  <si>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</si>
  <si>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</si>
  <si>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</si>
  <si>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</si>
  <si>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</si>
  <si>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</si>
  <si>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</si>
  <si>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</si>
  <si>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</si>
  <si>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</si>
  <si>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</si>
  <si>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</si>
  <si>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</si>
  <si>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</si>
  <si>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</si>
  <si>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</si>
  <si>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</si>
  <si>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</si>
  <si>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</si>
  <si>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</si>
  <si>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</si>
  <si>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</si>
  <si>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</si>
  <si>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</si>
  <si>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</si>
  <si>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</si>
  <si>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</si>
  <si>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</si>
  <si>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</si>
  <si>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</si>
  <si>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</si>
  <si>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</si>
  <si>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</si>
  <si>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</si>
  <si>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</si>
  <si>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</si>
  <si>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</si>
  <si>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</si>
  <si>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</si>
  <si>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</si>
  <si>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</si>
  <si>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</si>
  <si>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</si>
  <si>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</si>
  <si>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</si>
  <si>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</si>
  <si>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</si>
  <si>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</si>
  <si>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</si>
  <si>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</si>
  <si>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</si>
  <si>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</si>
  <si>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</si>
  <si>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</si>
  <si>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</si>
  <si>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</si>
  <si>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</si>
  <si>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</si>
  <si>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</si>
  <si>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</si>
  <si>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</si>
  <si>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</si>
  <si>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</si>
  <si>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</si>
  <si>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</si>
  <si>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</si>
  <si>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</si>
  <si>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</si>
  <si>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</si>
  <si>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</si>
  <si>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</si>
  <si>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</si>
  <si>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</si>
  <si>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</si>
  <si>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</si>
  <si>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</si>
  <si>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</si>
  <si>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</si>
  <si>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</si>
  <si>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</si>
  <si>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</si>
  <si>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</si>
  <si>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</si>
  <si>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</si>
  <si>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</si>
  <si>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</si>
  <si>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</si>
  <si>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</si>
  <si>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</si>
  <si>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</si>
  <si>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</si>
  <si>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</si>
  <si>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</si>
  <si>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</si>
  <si>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</si>
  <si>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</si>
  <si>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</si>
  <si>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</si>
  <si>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</si>
  <si>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</si>
  <si>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</si>
  <si>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</si>
  <si>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</si>
  <si>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</si>
  <si>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</si>
  <si>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</si>
  <si>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</si>
  <si>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</si>
  <si>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</si>
  <si>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</si>
  <si>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</si>
  <si>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</si>
  <si>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</si>
  <si>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</si>
  <si>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</si>
  <si>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</si>
  <si>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</si>
  <si>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</si>
  <si>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</si>
  <si>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</si>
  <si>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</si>
  <si>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</si>
  <si>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</si>
  <si>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</si>
  <si>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</si>
  <si>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</si>
  <si>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</si>
  <si>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</si>
  <si>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</si>
  <si>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</si>
  <si>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</si>
  <si>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</si>
  <si>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</si>
  <si>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</si>
  <si>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</si>
  <si>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</si>
  <si>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</si>
  <si>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</si>
  <si>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</si>
  <si>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</si>
  <si>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</si>
  <si>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</si>
  <si>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</si>
  <si>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</si>
  <si>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</si>
  <si>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</si>
  <si>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</si>
  <si>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</si>
  <si>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</si>
  <si>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</si>
  <si>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</si>
  <si>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</si>
  <si>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</si>
  <si>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</si>
  <si>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</si>
  <si>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</si>
  <si>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</si>
  <si>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</si>
  <si>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</si>
  <si>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</si>
  <si>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</si>
  <si>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</si>
  <si>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</si>
  <si>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</si>
  <si>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</si>
  <si>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</si>
  <si>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</si>
  <si>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</si>
  <si>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</si>
  <si>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</si>
  <si>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</si>
  <si>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</si>
  <si>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</si>
  <si>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</si>
  <si>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</si>
  <si>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</si>
  <si>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</si>
  <si>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</si>
  <si>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</si>
  <si>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</si>
  <si>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</si>
  <si>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</si>
  <si>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</si>
  <si>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</si>
  <si>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</si>
  <si>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</si>
  <si>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</si>
  <si>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</si>
  <si>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</si>
  <si>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</si>
  <si>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</si>
  <si>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</si>
  <si>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</si>
  <si>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</si>
  <si>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</si>
  <si>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</si>
  <si>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</si>
  <si>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</si>
  <si>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</si>
  <si>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</si>
  <si>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</si>
  <si>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</si>
  <si>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</si>
  <si>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</si>
  <si>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</si>
  <si>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</si>
  <si>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</si>
  <si>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</si>
  <si>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</si>
  <si>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</si>
  <si>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</si>
  <si>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</si>
  <si>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</si>
  <si>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</si>
  <si>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</si>
  <si>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</si>
  <si>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</si>
  <si>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</si>
  <si>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</si>
  <si>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</si>
  <si>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</si>
  <si>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</si>
  <si>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</si>
  <si>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</si>
  <si>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</si>
  <si>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</si>
  <si>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</si>
  <si>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</si>
  <si>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</si>
  <si>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</si>
  <si>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</si>
  <si>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</si>
  <si>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</si>
  <si>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</si>
  <si>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</si>
  <si>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</si>
  <si>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</si>
  <si>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</si>
  <si>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</si>
  <si>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</si>
  <si>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</si>
  <si>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</si>
  <si>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</si>
  <si>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</si>
  <si>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</si>
  <si>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</si>
  <si>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</si>
  <si>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</si>
  <si>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</si>
  <si>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</si>
  <si>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</si>
  <si>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</si>
  <si>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</si>
  <si>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</si>
  <si>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</si>
  <si>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</si>
  <si>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</si>
  <si>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</si>
  <si>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</si>
  <si>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</si>
  <si>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</si>
  <si>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</si>
  <si>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</si>
  <si>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</si>
  <si>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</si>
  <si>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</si>
  <si>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</si>
  <si>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</si>
  <si>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</si>
  <si>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</si>
  <si>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</si>
  <si>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</si>
  <si>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</si>
  <si>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</si>
  <si>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</si>
  <si>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</si>
  <si>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</si>
  <si>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</si>
  <si>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</si>
  <si>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</si>
  <si>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</si>
  <si>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</si>
  <si>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</si>
  <si>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</si>
  <si>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</si>
  <si>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</si>
  <si>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</si>
  <si>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</si>
  <si>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</si>
  <si>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</si>
  <si>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</si>
  <si>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</si>
  <si>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</si>
  <si>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</si>
  <si>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</si>
  <si>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</si>
  <si>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</si>
  <si>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</si>
  <si>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</si>
  <si>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</si>
  <si>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</si>
  <si>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</si>
  <si>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</si>
  <si>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</si>
  <si>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</si>
  <si>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</si>
  <si>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</si>
  <si>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</si>
  <si>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</si>
  <si>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</si>
  <si>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</si>
  <si>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</si>
  <si>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</si>
  <si>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</si>
  <si>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</si>
  <si>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</si>
  <si>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</si>
  <si>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</si>
  <si>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</si>
  <si>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</si>
  <si>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</si>
  <si>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</si>
  <si>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</si>
  <si>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</si>
  <si>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</si>
  <si>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</si>
  <si>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</si>
  <si>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</si>
  <si>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</si>
  <si>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</si>
  <si>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</si>
  <si>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</si>
  <si>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</si>
  <si>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</si>
  <si>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</si>
  <si>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</si>
  <si>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</si>
  <si>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</si>
  <si>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</si>
  <si>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</si>
  <si>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</si>
  <si>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</si>
  <si>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</si>
  <si>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</si>
  <si>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</si>
  <si>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</si>
  <si>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</si>
  <si>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</si>
  <si>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</si>
  <si>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</si>
  <si>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</si>
  <si>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</si>
  <si>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</si>
  <si>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</si>
  <si>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</si>
  <si>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</si>
  <si>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</si>
  <si>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</si>
  <si>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</si>
  <si>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</si>
  <si>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</si>
  <si>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</si>
  <si>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</si>
  <si>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</si>
  <si>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</si>
  <si>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</si>
  <si>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</si>
  <si>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</si>
  <si>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</si>
  <si>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</si>
  <si>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</si>
  <si>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</si>
  <si>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</si>
  <si>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</si>
  <si>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</si>
  <si>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</si>
  <si>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</si>
  <si>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</si>
  <si>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</si>
  <si>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</si>
  <si>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</si>
  <si>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</si>
  <si>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</si>
  <si>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</si>
  <si>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</si>
  <si>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</si>
  <si>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</si>
  <si>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</si>
  <si>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</si>
  <si>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</si>
  <si>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</si>
  <si>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</si>
  <si>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</si>
  <si>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</si>
  <si>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</si>
  <si>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</si>
  <si>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</si>
  <si>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</si>
  <si>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</si>
  <si>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</si>
  <si>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</si>
  <si>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</si>
  <si>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</si>
  <si>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</si>
  <si>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</si>
  <si>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</si>
  <si>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</si>
  <si>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</si>
  <si>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</si>
  <si>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</si>
  <si>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</si>
  <si>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</si>
  <si>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</si>
  <si>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</si>
  <si>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</si>
  <si>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</si>
  <si>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</si>
  <si>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</si>
  <si>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</si>
  <si>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</si>
  <si>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</si>
  <si>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</si>
  <si>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</si>
  <si>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</si>
  <si>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</si>
  <si>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</si>
  <si>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</si>
  <si>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</si>
  <si>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</si>
  <si>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</si>
  <si>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</si>
  <si>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</si>
  <si>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</si>
  <si>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</si>
  <si>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</si>
  <si>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</si>
  <si>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</si>
  <si>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</si>
  <si>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</si>
  <si>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</si>
  <si>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</si>
  <si>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</si>
  <si>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</si>
  <si>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</si>
  <si>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</si>
  <si>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</si>
  <si>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</si>
  <si>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</si>
  <si>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</si>
  <si>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</si>
  <si>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</si>
  <si>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</si>
  <si>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</si>
  <si>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</si>
  <si>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</si>
  <si>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</si>
  <si>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</si>
  <si>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</si>
  <si>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</si>
  <si>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</si>
  <si>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</si>
  <si>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</si>
  <si>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</si>
  <si>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</si>
  <si>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</si>
  <si>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</si>
  <si>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</si>
  <si>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</si>
  <si>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</si>
  <si>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</si>
  <si>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</si>
  <si>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</si>
  <si>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</si>
  <si>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</si>
  <si>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</si>
  <si>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</si>
  <si>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</si>
  <si>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</si>
  <si>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</si>
  <si>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</si>
  <si>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</si>
  <si>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</si>
  <si>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</si>
  <si>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</si>
  <si>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</si>
  <si>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</si>
  <si>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</si>
  <si>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</si>
  <si>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</si>
  <si>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</si>
  <si>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</si>
  <si>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</si>
  <si>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</si>
  <si>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</si>
  <si>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</si>
  <si>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</si>
  <si>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</si>
  <si>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</si>
  <si>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</si>
  <si>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</si>
  <si>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</si>
  <si>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</si>
  <si>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</si>
  <si>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</si>
  <si>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</si>
  <si>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</si>
  <si>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</si>
  <si>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</si>
  <si>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</si>
  <si>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</si>
  <si>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</si>
  <si>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</si>
  <si>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</si>
  <si>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</si>
  <si>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</si>
  <si>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</si>
  <si>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</si>
  <si>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</si>
  <si>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</si>
  <si>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</si>
  <si>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</si>
  <si>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</si>
  <si>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</si>
  <si>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</si>
  <si>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</si>
  <si>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</si>
  <si>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</si>
  <si>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</si>
  <si>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</si>
  <si>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</si>
  <si>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</si>
  <si>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</si>
  <si>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</si>
  <si>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</si>
  <si>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</si>
  <si>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</si>
  <si>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</si>
  <si>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</si>
  <si>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</si>
  <si>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</si>
  <si>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</si>
  <si>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</si>
  <si>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</si>
  <si>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</si>
  <si>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</si>
  <si>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</si>
  <si>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</si>
  <si>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</si>
  <si>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</si>
  <si>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</si>
  <si>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</si>
  <si>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</si>
  <si>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</si>
  <si>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</si>
  <si>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</si>
  <si>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</si>
  <si>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</si>
  <si>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</si>
  <si>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</si>
  <si>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</si>
  <si>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</si>
  <si>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</si>
  <si>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</si>
  <si>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</si>
  <si>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</si>
  <si>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</si>
  <si>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</si>
  <si>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</si>
  <si>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</si>
  <si>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</si>
  <si>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</si>
  <si>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</si>
  <si>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</si>
  <si>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</si>
  <si>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</si>
  <si>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</si>
  <si>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</si>
  <si>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</si>
  <si>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</si>
  <si>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</si>
  <si>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</si>
  <si>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</si>
  <si>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</si>
  <si>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</si>
  <si>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</si>
  <si>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</si>
  <si>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</si>
  <si>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</si>
  <si>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</si>
  <si>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</si>
  <si>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</si>
  <si>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</si>
  <si>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</si>
  <si>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</si>
  <si>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</si>
  <si>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</si>
  <si>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</si>
  <si>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</si>
  <si>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</si>
  <si>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</si>
  <si>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</si>
  <si>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</si>
  <si>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</si>
  <si>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</si>
  <si>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</si>
  <si>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</si>
  <si>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</si>
  <si>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</si>
  <si>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</si>
  <si>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</si>
  <si>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</si>
  <si>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</si>
  <si>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</si>
  <si>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</si>
  <si>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</si>
  <si>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</si>
  <si>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</si>
  <si>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</si>
  <si>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</si>
  <si>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</si>
  <si>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</si>
  <si>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</si>
  <si>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</si>
  <si>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</si>
  <si>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</si>
  <si>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</si>
  <si>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</si>
  <si>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</si>
  <si>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</si>
  <si>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</si>
  <si>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</si>
  <si>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</si>
  <si>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</si>
  <si>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</si>
  <si>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</si>
  <si>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</si>
  <si>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</si>
  <si>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</si>
  <si>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</si>
  <si>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</si>
  <si>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</si>
  <si>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</si>
  <si>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</si>
  <si>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</si>
  <si>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</si>
  <si>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</si>
  <si>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</si>
  <si>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</si>
  <si>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</si>
  <si>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</si>
  <si>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</si>
  <si>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</si>
  <si>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</si>
  <si>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</si>
  <si>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</si>
  <si>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</si>
  <si>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</si>
  <si>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</si>
  <si>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</si>
  <si>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</si>
  <si>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</si>
  <si>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</si>
  <si>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</si>
  <si>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</si>
  <si>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</si>
  <si>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</si>
  <si>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</si>
  <si>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</si>
  <si>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</si>
  <si>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</si>
  <si>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</si>
  <si>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</si>
  <si>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</si>
  <si>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</si>
  <si>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</si>
  <si>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</si>
  <si>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</si>
  <si>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</si>
  <si>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</si>
  <si>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</si>
  <si>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</si>
  <si>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</si>
  <si>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</si>
  <si>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</si>
  <si>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</si>
  <si>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</si>
  <si>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</si>
  <si>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</si>
  <si>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</si>
  <si>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</si>
  <si>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</si>
  <si>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</si>
  <si>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</si>
  <si>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</si>
  <si>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</si>
  <si>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</si>
  <si>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</si>
  <si>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</si>
  <si>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</si>
  <si>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</si>
  <si>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</si>
  <si>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</si>
  <si>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</si>
  <si>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</si>
  <si>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</si>
  <si>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</si>
  <si>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</si>
  <si>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</si>
  <si>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</si>
  <si>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</si>
  <si>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</si>
  <si>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</si>
  <si>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</si>
  <si>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</si>
  <si>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</si>
  <si>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</si>
  <si>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</si>
  <si>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</si>
  <si>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</si>
  <si>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</si>
  <si>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</si>
  <si>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</si>
  <si>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</si>
  <si>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</si>
  <si>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</si>
  <si>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</si>
  <si>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</si>
  <si>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</si>
  <si>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</si>
  <si>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</si>
  <si>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</si>
  <si>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</si>
  <si>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</si>
  <si>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</si>
  <si>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</si>
  <si>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</si>
  <si>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</si>
  <si>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</si>
  <si>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</si>
  <si>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</si>
  <si>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</si>
  <si>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</si>
  <si>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</si>
  <si>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</si>
  <si>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</si>
  <si>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</si>
  <si>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</si>
  <si>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</si>
  <si>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</si>
  <si>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</si>
  <si>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</si>
  <si>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</si>
  <si>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</si>
  <si>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</si>
  <si>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</si>
  <si>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</si>
  <si>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</si>
  <si>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</si>
  <si>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</si>
  <si>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</si>
  <si>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</si>
  <si>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</si>
  <si>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</si>
  <si>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</si>
  <si>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</si>
  <si>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</si>
  <si>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</si>
  <si>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</si>
  <si>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</si>
  <si>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</si>
  <si>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</si>
  <si>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</si>
  <si>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</si>
  <si>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</si>
  <si>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</si>
  <si>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</si>
  <si>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</si>
  <si>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</si>
  <si>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</si>
  <si>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</si>
  <si>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</si>
  <si>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</si>
  <si>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</si>
  <si>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</si>
  <si>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</si>
  <si>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</si>
  <si>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</si>
  <si>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</si>
  <si>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</si>
  <si>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</si>
  <si>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</si>
  <si>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</si>
  <si>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</si>
  <si>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</si>
  <si>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</si>
  <si>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</si>
  <si>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</si>
  <si>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</si>
  <si>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</si>
  <si>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</si>
  <si>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</si>
  <si>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</si>
  <si>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</si>
  <si>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</si>
  <si>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</si>
  <si>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</si>
  <si>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</si>
  <si>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</si>
  <si>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</si>
  <si>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</si>
  <si>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</si>
  <si>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</si>
  <si>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</si>
  <si>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</si>
  <si>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</si>
  <si>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</si>
  <si>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</si>
  <si>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</si>
  <si>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</si>
  <si>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</si>
  <si>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</si>
  <si>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</si>
  <si>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</si>
  <si>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</si>
  <si>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</si>
  <si>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</si>
  <si>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</si>
  <si>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</si>
  <si>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</si>
  <si>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</si>
  <si>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</si>
  <si>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</si>
  <si>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</si>
  <si>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</si>
  <si>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</si>
  <si>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</si>
  <si>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</si>
  <si>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</si>
  <si>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</si>
  <si>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</si>
  <si>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</si>
  <si>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</si>
  <si>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</si>
  <si>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</si>
  <si>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</si>
  <si>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</si>
  <si>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</si>
  <si>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</si>
  <si>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</si>
  <si>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</si>
  <si>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</si>
  <si>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</si>
  <si>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</si>
  <si>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</si>
  <si>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</si>
  <si>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</si>
  <si>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</si>
  <si>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</si>
  <si>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</si>
  <si>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</si>
  <si>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</si>
  <si>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</si>
  <si>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</si>
  <si>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</si>
  <si>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</si>
  <si>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</si>
  <si>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</si>
  <si>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</si>
  <si>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</si>
  <si>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</si>
  <si>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</si>
  <si>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</si>
  <si>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</si>
  <si>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</si>
  <si>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</si>
  <si>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</si>
  <si>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</si>
  <si>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</si>
  <si>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</si>
  <si>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</si>
  <si>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</si>
  <si>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</si>
  <si>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</si>
  <si>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</si>
  <si>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</si>
  <si>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</si>
  <si>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</si>
  <si>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</si>
  <si>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</si>
  <si>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</si>
  <si>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</si>
  <si>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</si>
  <si>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</si>
  <si>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</si>
  <si>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</si>
  <si>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</si>
  <si>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</si>
  <si>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</si>
  <si>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</si>
  <si>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</si>
  <si>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</si>
  <si>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</si>
  <si>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</si>
  <si>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</si>
  <si>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</si>
  <si>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</si>
  <si>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</si>
  <si>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</si>
  <si>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</si>
  <si>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</si>
  <si>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</si>
  <si>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</si>
  <si>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</si>
  <si>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</si>
  <si>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</si>
  <si>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</si>
  <si>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</si>
  <si>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</si>
  <si>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</si>
  <si>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</si>
  <si>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</si>
  <si>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</si>
  <si>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</si>
  <si>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</si>
  <si>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</si>
  <si>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</si>
  <si>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</si>
  <si>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</si>
  <si>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</si>
  <si>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</si>
  <si>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</si>
  <si>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</si>
  <si>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</si>
  <si>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</si>
  <si>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</si>
  <si>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</si>
  <si>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</si>
  <si>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</si>
  <si>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</si>
  <si>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</si>
  <si>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</si>
  <si>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</si>
  <si>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</si>
  <si>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</si>
  <si>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</si>
  <si>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</si>
  <si>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</si>
  <si>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</si>
  <si>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</si>
  <si>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</si>
  <si>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</si>
  <si>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</si>
  <si>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</si>
  <si>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</si>
  <si>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</si>
  <si>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</si>
  <si>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</si>
  <si>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</si>
  <si>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</si>
  <si>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</si>
  <si>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</si>
  <si>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</si>
  <si>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</si>
  <si>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</si>
  <si>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</si>
  <si>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</si>
  <si>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</si>
  <si>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</si>
  <si>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</si>
  <si>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</si>
  <si>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</si>
  <si>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</si>
  <si>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</si>
  <si>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</si>
  <si>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</si>
  <si>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</si>
  <si>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</si>
  <si>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</si>
  <si>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</si>
  <si>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</si>
  <si>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</si>
  <si>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</si>
  <si>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</si>
  <si>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</si>
  <si>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</si>
  <si>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</si>
  <si>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</si>
  <si>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</si>
  <si>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</si>
  <si>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</si>
  <si>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</si>
  <si>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</si>
  <si>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</si>
  <si>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</si>
  <si>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</si>
  <si>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</si>
  <si>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</si>
  <si>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</si>
  <si>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</si>
  <si>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</si>
  <si>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</si>
  <si>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</si>
  <si>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</si>
  <si>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</si>
  <si>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</si>
  <si>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</si>
  <si>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</si>
  <si>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</si>
  <si>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</si>
  <si>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</si>
  <si>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</si>
  <si>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</si>
  <si>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</si>
  <si>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</si>
  <si>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</si>
  <si>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</si>
  <si>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</si>
  <si>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</si>
  <si>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</si>
  <si>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</si>
  <si>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</si>
  <si>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</si>
  <si>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</si>
  <si>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</si>
  <si>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</si>
  <si>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</si>
  <si>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</si>
  <si>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</si>
  <si>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</si>
  <si>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</si>
  <si>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</si>
  <si>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</si>
  <si>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</si>
  <si>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</si>
  <si>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</si>
  <si>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</si>
  <si>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</si>
  <si>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</si>
  <si>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</si>
  <si>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</si>
  <si>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</si>
  <si>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</si>
  <si>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</si>
  <si>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</si>
  <si>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</si>
  <si>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</si>
  <si>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</si>
  <si>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</si>
  <si>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</si>
  <si>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</si>
  <si>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</si>
  <si>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</si>
  <si>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</si>
  <si>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</si>
  <si>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</si>
  <si>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</si>
  <si>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</si>
  <si>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</si>
  <si>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</si>
  <si>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</si>
  <si>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</si>
  <si>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</si>
  <si>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</si>
  <si>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</si>
  <si>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</si>
  <si>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</si>
  <si>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</si>
  <si>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</si>
  <si>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</si>
  <si>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</si>
  <si>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</si>
  <si>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</si>
  <si>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</si>
  <si>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</si>
  <si>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</si>
  <si>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</si>
  <si>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</si>
  <si>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</si>
  <si>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</si>
  <si>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</si>
  <si>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</si>
  <si>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</si>
  <si>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</si>
  <si>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</si>
  <si>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</si>
  <si>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</si>
  <si>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</si>
  <si>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</si>
  <si>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</si>
  <si>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</si>
  <si>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</si>
  <si>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</si>
  <si>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</si>
  <si>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</si>
  <si>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</si>
  <si>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</si>
  <si>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</si>
  <si>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</si>
  <si>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</si>
  <si>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</si>
  <si>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</si>
  <si>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</si>
  <si>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</si>
  <si>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</si>
  <si>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</si>
  <si>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</si>
  <si>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</si>
  <si>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</si>
  <si>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</si>
  <si>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</si>
  <si>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</si>
  <si>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</si>
  <si>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</si>
  <si>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</si>
  <si>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</si>
  <si>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</si>
  <si>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</si>
  <si>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</si>
  <si>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</si>
  <si>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</si>
  <si>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</si>
  <si>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</si>
  <si>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</si>
  <si>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</si>
  <si>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</si>
  <si>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</si>
  <si>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</si>
  <si>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</si>
  <si>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</si>
  <si>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</si>
  <si>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</si>
  <si>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</si>
  <si>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</si>
  <si>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</si>
  <si>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</si>
  <si>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</si>
  <si>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</si>
  <si>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</si>
  <si>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</si>
  <si>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</si>
  <si>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</si>
  <si>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</si>
  <si>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</si>
  <si>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</si>
  <si>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</si>
  <si>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</si>
  <si>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</si>
  <si>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</si>
  <si>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</si>
  <si>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</si>
  <si>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</si>
  <si>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</si>
  <si>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</si>
  <si>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</si>
  <si>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</si>
  <si>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</si>
  <si>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</si>
  <si>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</si>
  <si>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</si>
  <si>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</si>
  <si>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</si>
  <si>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</si>
  <si>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</si>
  <si>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</si>
  <si>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</si>
  <si>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</si>
  <si>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</si>
  <si>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</si>
  <si>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</si>
  <si>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</si>
  <si>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</si>
  <si>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</si>
  <si>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</si>
  <si>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</si>
  <si>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</si>
  <si>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</si>
  <si>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</si>
  <si>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</si>
  <si>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</si>
  <si>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</si>
  <si>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</si>
  <si>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</si>
  <si>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</si>
  <si>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</si>
  <si>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</si>
  <si>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</si>
  <si>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</si>
  <si>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</si>
  <si>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</si>
  <si>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</si>
  <si>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</si>
  <si>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</si>
  <si>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</si>
  <si>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</si>
  <si>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</si>
  <si>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</si>
  <si>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</si>
  <si>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</si>
  <si>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</si>
  <si>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</si>
  <si>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</si>
  <si>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</si>
  <si>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</si>
  <si>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</si>
  <si>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</si>
  <si>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</si>
  <si>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</si>
  <si>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</si>
  <si>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</si>
  <si>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</si>
  <si>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</si>
  <si>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</si>
  <si>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</si>
  <si>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</si>
  <si>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</si>
  <si>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</si>
  <si>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</si>
  <si>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</si>
  <si>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</si>
  <si>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</si>
  <si>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</si>
  <si>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</si>
  <si>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</si>
  <si>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</si>
  <si>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</si>
  <si>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</si>
  <si>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</si>
  <si>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</si>
  <si>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</si>
  <si>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</si>
  <si>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</si>
  <si>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</si>
  <si>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</si>
  <si>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</si>
  <si>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</si>
  <si>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</si>
  <si>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</si>
  <si>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</si>
  <si>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</si>
  <si>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</si>
  <si>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</si>
  <si>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</si>
  <si>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</si>
  <si>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</si>
  <si>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</si>
  <si>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</si>
  <si>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</si>
  <si>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</si>
  <si>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</si>
  <si>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</si>
  <si>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</si>
  <si>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</si>
  <si>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</si>
  <si>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</si>
  <si>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</si>
  <si>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</si>
  <si>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</si>
  <si>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</si>
  <si>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</si>
  <si>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</si>
  <si>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</si>
  <si>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</si>
  <si>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</si>
  <si>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</si>
  <si>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</si>
  <si>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</si>
  <si>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</si>
  <si>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</si>
  <si>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</si>
  <si>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</si>
  <si>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</si>
  <si>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</si>
  <si>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</si>
  <si>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</si>
  <si>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</si>
  <si>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</si>
  <si>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</si>
  <si>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</si>
  <si>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</si>
  <si>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</si>
  <si>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</si>
  <si>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</si>
  <si>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</si>
  <si>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</si>
  <si>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</si>
  <si>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</si>
  <si>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</si>
  <si>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</si>
  <si>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</si>
  <si>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</si>
  <si>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</si>
  <si>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</si>
  <si>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</si>
  <si>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</si>
  <si>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</si>
  <si>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</si>
  <si>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</si>
  <si>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</si>
  <si>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</si>
  <si>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</si>
  <si>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</si>
  <si>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</si>
  <si>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</si>
  <si>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</si>
  <si>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</si>
  <si>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</si>
  <si>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</si>
  <si>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</si>
  <si>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</si>
  <si>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</si>
  <si>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</si>
  <si>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</si>
  <si>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</si>
  <si>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</si>
  <si>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</si>
  <si>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</si>
  <si>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</si>
  <si>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</si>
  <si>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</si>
  <si>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</si>
  <si>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</si>
  <si>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</si>
  <si>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</si>
  <si>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</si>
  <si>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</si>
  <si>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</si>
  <si>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</si>
  <si>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</si>
  <si>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</si>
  <si>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</si>
  <si>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</si>
  <si>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</si>
  <si>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</si>
  <si>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</si>
  <si>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</si>
  <si>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</si>
  <si>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</si>
  <si>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</si>
  <si>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</si>
  <si>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</si>
  <si>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</si>
  <si>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</si>
  <si>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</si>
  <si>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</si>
  <si>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</si>
  <si>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</si>
  <si>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</si>
  <si>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</si>
  <si>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</si>
  <si>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</si>
  <si>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</si>
  <si>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</si>
  <si>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</si>
  <si>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</si>
  <si>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</si>
  <si>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</si>
  <si>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</si>
  <si>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</si>
  <si>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</si>
  <si>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</si>
  <si>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</si>
  <si>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</si>
  <si>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</si>
  <si>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</si>
  <si>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</si>
  <si>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</si>
  <si>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</si>
  <si>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</si>
  <si>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</si>
  <si>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</si>
  <si>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</si>
  <si>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</si>
  <si>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</si>
  <si>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</si>
  <si>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</si>
  <si>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</si>
  <si>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</si>
  <si>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</si>
  <si>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</si>
  <si>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</si>
  <si>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</si>
  <si>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</si>
  <si>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</si>
  <si>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</si>
  <si>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</si>
  <si>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</si>
  <si>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</si>
  <si>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</si>
  <si>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</si>
  <si>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</si>
  <si>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</si>
  <si>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</si>
  <si>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</si>
  <si>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</si>
  <si>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</si>
  <si>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</si>
  <si>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</si>
  <si>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</si>
  <si>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</si>
  <si>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</si>
  <si>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</si>
  <si>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</si>
  <si>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</si>
  <si>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</si>
  <si>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</si>
  <si>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</si>
  <si>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</si>
  <si>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</si>
  <si>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</si>
  <si>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</si>
  <si>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</si>
  <si>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</si>
  <si>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</si>
  <si>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</si>
  <si>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</si>
  <si>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</si>
  <si>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</si>
  <si>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</si>
  <si>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</si>
  <si>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</si>
  <si>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</si>
  <si>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</si>
  <si>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</si>
  <si>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</si>
  <si>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</si>
  <si>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</si>
  <si>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</si>
  <si>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</si>
  <si>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</si>
  <si>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</si>
  <si>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</si>
  <si>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</si>
  <si>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</si>
  <si>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</si>
  <si>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</si>
  <si>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</si>
  <si>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</si>
  <si>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</si>
  <si>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</si>
  <si>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</si>
  <si>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</si>
  <si>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</si>
  <si>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</si>
  <si>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</si>
  <si>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</si>
  <si>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</si>
  <si>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</si>
  <si>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</si>
  <si>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</si>
  <si>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</si>
  <si>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</si>
  <si>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</si>
  <si>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</si>
  <si>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</si>
  <si>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</si>
  <si>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</si>
  <si>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</si>
  <si>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</si>
  <si>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</si>
  <si>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</si>
  <si>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</si>
  <si>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</si>
  <si>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</si>
  <si>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</si>
  <si>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</si>
  <si>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</si>
  <si>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</si>
  <si>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</si>
  <si>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</si>
  <si>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</si>
  <si>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</si>
  <si>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</si>
  <si>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</si>
  <si>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</si>
  <si>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</si>
  <si>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</si>
  <si>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</si>
  <si>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</si>
  <si>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</si>
  <si>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</si>
  <si>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</si>
  <si>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</si>
  <si>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</si>
  <si>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</si>
  <si>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</si>
  <si>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</si>
  <si>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</si>
  <si>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</si>
  <si>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</si>
  <si>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</si>
  <si>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</si>
  <si>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</si>
  <si>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</si>
  <si>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</si>
  <si>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</si>
  <si>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</si>
  <si>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</si>
  <si>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</si>
  <si>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</si>
  <si>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</si>
  <si>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</si>
  <si>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</si>
  <si>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</si>
  <si>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</si>
  <si>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</si>
  <si>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</si>
  <si>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</si>
  <si>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</si>
  <si>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</si>
  <si>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</si>
  <si>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</si>
  <si>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</si>
  <si>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</si>
  <si>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</si>
  <si>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</si>
  <si>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</si>
  <si>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</si>
  <si>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</si>
  <si>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</si>
  <si>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</si>
  <si>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</si>
  <si>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</si>
  <si>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</si>
  <si>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</si>
  <si>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</si>
  <si>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</si>
  <si>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</si>
  <si>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</si>
  <si>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</si>
  <si>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</si>
  <si>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</si>
  <si>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</si>
  <si>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</si>
  <si>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</si>
  <si>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</si>
  <si>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</si>
  <si>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</si>
  <si>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</si>
  <si>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</si>
  <si>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</si>
  <si>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</si>
  <si>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</si>
  <si>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</si>
  <si>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</si>
  <si>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</si>
  <si>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</si>
  <si>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</si>
  <si>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</si>
  <si>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</si>
  <si>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</si>
  <si>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</si>
  <si>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</si>
  <si>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</si>
  <si>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</si>
  <si>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</si>
  <si>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</si>
  <si>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</si>
  <si>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</si>
  <si>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</si>
  <si>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</si>
  <si>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</si>
  <si>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</si>
  <si>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</si>
  <si>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</si>
  <si>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</si>
  <si>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</si>
  <si>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</si>
  <si>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</si>
  <si>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</si>
  <si>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</si>
  <si>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</si>
  <si>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</si>
  <si>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</si>
  <si>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</si>
  <si>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</si>
  <si>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</si>
  <si>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</si>
  <si>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</si>
  <si>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</si>
  <si>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</si>
  <si>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</si>
  <si>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</si>
  <si>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</si>
  <si>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</si>
  <si>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</si>
  <si>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</si>
  <si>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</si>
  <si>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</si>
  <si>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</si>
  <si>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</si>
  <si>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</si>
  <si>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</si>
  <si>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</si>
  <si>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</si>
  <si>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</si>
  <si>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</si>
  <si>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</si>
  <si>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</si>
  <si>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</si>
  <si>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</si>
  <si>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</si>
  <si>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</si>
  <si>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</si>
  <si>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</si>
  <si>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</si>
  <si>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</si>
  <si>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</si>
  <si>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</si>
  <si>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</si>
  <si>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</si>
  <si>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</si>
  <si>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</si>
  <si>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</si>
  <si>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</si>
  <si>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</si>
  <si>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</si>
  <si>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</si>
  <si>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</si>
  <si>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</si>
  <si>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</si>
  <si>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</si>
  <si>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</si>
  <si>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</si>
  <si>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</si>
  <si>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</si>
  <si>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</si>
  <si>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</si>
  <si>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</si>
  <si>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</si>
  <si>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</si>
  <si>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</si>
  <si>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</si>
  <si>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</si>
  <si>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</si>
  <si>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</si>
  <si>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</si>
  <si>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</si>
  <si>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</si>
  <si>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</si>
  <si>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</si>
  <si>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</si>
  <si>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</si>
  <si>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</si>
  <si>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</si>
  <si>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</si>
  <si>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</si>
  <si>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</si>
  <si>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</si>
  <si>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</si>
  <si>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</si>
  <si>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</si>
  <si>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</si>
  <si>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</si>
  <si>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</si>
  <si>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</si>
  <si>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</si>
  <si>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</si>
  <si>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</si>
  <si>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</si>
  <si>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</si>
  <si>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</si>
  <si>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</si>
  <si>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</si>
  <si>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</si>
  <si>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</si>
  <si>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</si>
  <si>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</si>
  <si>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</si>
  <si>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</si>
  <si>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</si>
  <si>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</si>
  <si>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</si>
  <si>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</si>
  <si>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</si>
  <si>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</si>
  <si>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</si>
  <si>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</si>
  <si>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</si>
  <si>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</si>
  <si>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</si>
  <si>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</si>
  <si>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</si>
  <si>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</si>
  <si>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</si>
  <si>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</si>
  <si>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</si>
  <si>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</si>
  <si>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</si>
  <si>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</si>
  <si>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</si>
  <si>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</si>
  <si>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</si>
  <si>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</si>
  <si>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</si>
  <si>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</si>
  <si>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</si>
  <si>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</si>
  <si>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</si>
  <si>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</si>
  <si>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</si>
  <si>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</si>
  <si>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</si>
  <si>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</si>
  <si>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</si>
  <si>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</si>
  <si>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</si>
  <si>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</si>
  <si>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</si>
  <si>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</si>
  <si>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</si>
  <si>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</si>
  <si>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</si>
  <si>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</si>
  <si>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</si>
  <si>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</si>
  <si>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</si>
  <si>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</si>
  <si>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</si>
  <si>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</si>
  <si>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</si>
  <si>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</si>
  <si>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</si>
  <si>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</si>
  <si>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</si>
  <si>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</si>
  <si>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</si>
  <si>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</si>
  <si>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</si>
  <si>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</si>
  <si>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</si>
  <si>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</si>
  <si>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</si>
  <si>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</si>
  <si>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</si>
  <si>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</si>
  <si>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</si>
  <si>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</si>
  <si>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</si>
  <si>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</si>
  <si>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</si>
  <si>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</si>
  <si>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</si>
  <si>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</si>
  <si>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</si>
  <si>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</si>
  <si>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</si>
  <si>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</si>
  <si>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</si>
  <si>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</si>
  <si>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</si>
  <si>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</si>
  <si>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</si>
  <si>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</si>
  <si>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</si>
  <si>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</si>
  <si>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</si>
  <si>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</si>
  <si>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</si>
  <si>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</si>
  <si>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</si>
  <si>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</si>
  <si>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</si>
  <si>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</si>
  <si>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</si>
  <si>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</si>
  <si>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</si>
  <si>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</si>
  <si>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</si>
  <si>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</si>
  <si>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</si>
  <si>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</si>
  <si>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</si>
  <si>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</si>
  <si>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</si>
  <si>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</si>
  <si>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</si>
  <si>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</si>
  <si>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</si>
  <si>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</si>
  <si>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</si>
  <si>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</si>
  <si>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</si>
  <si>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</si>
  <si>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</si>
  <si>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</si>
  <si>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</si>
  <si>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</si>
  <si>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</si>
  <si>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</si>
  <si>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</si>
  <si>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</si>
  <si>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</si>
  <si>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</si>
  <si>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</si>
  <si>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</si>
  <si>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</si>
  <si>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</si>
  <si>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</si>
  <si>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</si>
  <si>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</si>
  <si>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</si>
  <si>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</si>
  <si>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</si>
  <si>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</si>
  <si>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</si>
  <si>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</si>
  <si>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</si>
  <si>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</si>
  <si>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</si>
  <si>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</si>
  <si>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</si>
  <si>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</si>
  <si>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</si>
  <si>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</si>
  <si>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</si>
  <si>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</si>
  <si>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</si>
  <si>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</si>
  <si>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</si>
  <si>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</si>
  <si>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</si>
  <si>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</si>
  <si>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</si>
  <si>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</si>
  <si>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</si>
  <si>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</si>
  <si>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</si>
  <si>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</si>
  <si>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</si>
  <si>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</si>
  <si>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</si>
  <si>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</si>
  <si>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</si>
  <si>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</si>
  <si>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</si>
  <si>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</si>
  <si>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</si>
  <si>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</si>
  <si>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</si>
  <si>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</si>
  <si>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</si>
  <si>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</si>
  <si>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</si>
  <si>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</si>
  <si>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</si>
  <si>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</si>
  <si>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</si>
  <si>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</si>
  <si>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</si>
  <si>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</si>
  <si>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</si>
  <si>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</si>
  <si>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</si>
  <si>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</si>
  <si>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</si>
  <si>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</si>
  <si>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</si>
  <si>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</si>
  <si>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</si>
  <si>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</si>
  <si>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</si>
  <si>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</si>
  <si>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</si>
  <si>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</si>
  <si>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</si>
  <si>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</si>
  <si>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</si>
  <si>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</si>
  <si>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</si>
  <si>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</si>
  <si>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</si>
  <si>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</si>
  <si>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</si>
  <si>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</si>
  <si>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</si>
  <si>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</si>
  <si>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</si>
  <si>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</si>
  <si>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</si>
  <si>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</si>
  <si>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</si>
  <si>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</si>
  <si>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</si>
  <si>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</si>
  <si>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</si>
  <si>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</si>
  <si>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</si>
  <si>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</si>
  <si>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</si>
  <si>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</si>
  <si>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</si>
  <si>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</si>
  <si>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</si>
  <si>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</si>
  <si>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</si>
  <si>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</si>
  <si>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</si>
  <si>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</si>
  <si>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</si>
  <si>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</si>
  <si>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</si>
  <si>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</si>
  <si>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</si>
  <si>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</si>
  <si>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</si>
  <si>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</si>
  <si>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</si>
  <si>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</si>
  <si>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</si>
  <si>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</si>
  <si>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</si>
  <si>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</si>
  <si>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</si>
  <si>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</si>
  <si>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</si>
  <si>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</si>
  <si>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</si>
  <si>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</si>
  <si>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</si>
  <si>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</si>
  <si>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</si>
  <si>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</si>
  <si>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</si>
  <si>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</si>
  <si>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</si>
  <si>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</si>
  <si>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</si>
  <si>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</si>
  <si>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</si>
  <si>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</si>
  <si>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</si>
  <si>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</si>
  <si>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</si>
  <si>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</si>
  <si>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</si>
  <si>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</si>
  <si>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</si>
  <si>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</si>
  <si>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</si>
  <si>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</si>
  <si>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</si>
  <si>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</si>
  <si>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</si>
  <si>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</si>
  <si>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</si>
  <si>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</si>
  <si>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</si>
  <si>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</si>
  <si>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</si>
  <si>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</si>
  <si>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</si>
  <si>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</si>
  <si>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</si>
  <si>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</si>
  <si>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</si>
  <si>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</si>
  <si>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</si>
  <si>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</si>
  <si>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</si>
  <si>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</si>
  <si>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</si>
  <si>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</si>
  <si>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</si>
  <si>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</si>
  <si>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</si>
  <si>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</si>
  <si>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</si>
  <si>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</si>
  <si>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</si>
  <si>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</si>
  <si>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</si>
  <si>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</si>
  <si>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</si>
  <si>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</si>
  <si>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</si>
  <si>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</si>
  <si>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</si>
  <si>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</si>
  <si>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</si>
  <si>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</si>
  <si>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</si>
  <si>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</si>
  <si>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</si>
  <si>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</si>
  <si>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</si>
  <si>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</si>
  <si>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</si>
  <si>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</si>
  <si>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</si>
  <si>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</si>
  <si>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</si>
  <si>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</si>
  <si>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</si>
  <si>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</si>
  <si>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</si>
  <si>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</si>
  <si>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</si>
  <si>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</si>
  <si>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</si>
  <si>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</si>
  <si>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</si>
  <si>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</si>
  <si>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</si>
  <si>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</si>
  <si>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</si>
  <si>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</si>
  <si>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</si>
  <si>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</si>
  <si>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</si>
  <si>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</si>
  <si>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</si>
  <si>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</si>
  <si>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</si>
  <si>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</si>
  <si>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</si>
  <si>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</si>
  <si>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</si>
  <si>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</si>
  <si>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</si>
  <si>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</si>
  <si>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</si>
  <si>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</si>
  <si>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</si>
  <si>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</si>
  <si>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</si>
  <si>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</si>
  <si>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</si>
  <si>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</si>
  <si>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</si>
  <si>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</si>
  <si>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</si>
  <si>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</si>
  <si>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</si>
  <si>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</si>
  <si>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</si>
  <si>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</si>
  <si>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</si>
  <si>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</si>
  <si>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</si>
  <si>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</si>
  <si>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</si>
  <si>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</si>
  <si>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</si>
  <si>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</si>
  <si>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</si>
  <si>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</si>
  <si>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</si>
  <si>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</si>
  <si>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</si>
  <si>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</si>
  <si>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</si>
  <si>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</si>
  <si>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</si>
  <si>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</si>
  <si>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</si>
  <si>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</si>
  <si>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</si>
  <si>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</si>
  <si>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</si>
  <si>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</si>
  <si>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</si>
  <si>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</si>
  <si>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</si>
  <si>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</si>
  <si>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</si>
  <si>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</si>
  <si>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</si>
  <si>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</si>
  <si>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</si>
  <si>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</si>
  <si>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</si>
  <si>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</si>
  <si>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</si>
  <si>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</si>
  <si>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</si>
  <si>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</si>
  <si>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</si>
  <si>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</si>
  <si>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</si>
  <si>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</si>
  <si>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</si>
  <si>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</si>
  <si>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</si>
  <si>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</si>
  <si>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</si>
  <si>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</si>
  <si>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</si>
  <si>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</si>
  <si>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</si>
  <si>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</si>
  <si>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</si>
  <si>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</si>
  <si>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</si>
  <si>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</si>
  <si>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</si>
  <si>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</si>
  <si>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</si>
  <si>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</si>
  <si>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</si>
  <si>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</si>
  <si>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</si>
  <si>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</si>
  <si>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</si>
  <si>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</si>
  <si>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</si>
  <si>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</si>
  <si>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</si>
  <si>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</si>
  <si>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</si>
  <si>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</si>
  <si>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</si>
  <si>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</si>
  <si>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</si>
  <si>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</si>
  <si>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</si>
  <si>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</si>
  <si>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</si>
  <si>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</si>
  <si>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</si>
  <si>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</si>
  <si>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</si>
  <si>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</si>
  <si>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</si>
  <si>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</si>
  <si>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</si>
  <si>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</si>
  <si>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</si>
  <si>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</si>
  <si>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</si>
  <si>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</si>
  <si>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</si>
  <si>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</si>
  <si>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</si>
  <si>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</si>
  <si>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</si>
  <si>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</si>
  <si>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</si>
  <si>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</si>
  <si>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</si>
  <si>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</si>
  <si>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</si>
  <si>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</si>
  <si>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</si>
  <si>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</si>
  <si>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</si>
  <si>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</si>
  <si>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</si>
  <si>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</si>
  <si>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</si>
  <si>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</si>
  <si>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</si>
  <si>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</si>
  <si>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</si>
  <si>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</si>
  <si>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</si>
  <si>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</si>
  <si>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</si>
  <si>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</si>
  <si>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</si>
  <si>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</si>
  <si>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</si>
  <si>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</si>
  <si>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</si>
  <si>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</si>
  <si>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</si>
  <si>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</si>
  <si>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</si>
  <si>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</si>
  <si>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</si>
  <si>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</si>
  <si>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</si>
  <si>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</si>
  <si>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</si>
  <si>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</si>
  <si>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</si>
  <si>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</si>
  <si>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</si>
  <si>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</si>
  <si>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</si>
  <si>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</si>
  <si>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</si>
  <si>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</si>
  <si>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</si>
  <si>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</si>
  <si>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</si>
  <si>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</si>
  <si>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</si>
  <si>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</si>
  <si>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</si>
  <si>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</si>
  <si>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</si>
  <si>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</si>
  <si>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</si>
  <si>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</si>
  <si>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</si>
  <si>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</si>
  <si>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</si>
  <si>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</si>
  <si>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</si>
  <si>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</si>
  <si>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</si>
  <si>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</si>
  <si>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</si>
  <si>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</si>
  <si>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</si>
  <si>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</si>
  <si>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</si>
  <si>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</si>
  <si>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</si>
  <si>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</si>
  <si>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</si>
  <si>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</si>
  <si>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</si>
  <si>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</si>
  <si>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</si>
  <si>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</si>
  <si>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</si>
  <si>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</si>
  <si>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</si>
  <si>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</si>
  <si>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</si>
  <si>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</si>
  <si>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</si>
  <si>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</si>
  <si>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</si>
  <si>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</si>
  <si>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</si>
  <si>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</si>
  <si>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</si>
  <si>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</si>
  <si>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</si>
  <si>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</si>
  <si>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</si>
  <si>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</si>
  <si>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</si>
  <si>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</si>
  <si>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</si>
  <si>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</si>
  <si>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</si>
  <si>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</si>
  <si>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</si>
  <si>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</si>
  <si>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</si>
  <si>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</si>
  <si>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</si>
  <si>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</si>
  <si>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</si>
  <si>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</si>
  <si>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</si>
  <si>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</si>
  <si>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</si>
  <si>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</si>
  <si>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</si>
  <si>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</si>
  <si>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</si>
  <si>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</si>
  <si>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</si>
  <si>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</si>
  <si>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</si>
  <si>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</si>
  <si>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</si>
  <si>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</si>
  <si>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</si>
  <si>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</si>
  <si>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</si>
  <si>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</si>
  <si>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</si>
  <si>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</si>
  <si>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</si>
  <si>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</si>
  <si>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</si>
  <si>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</si>
  <si>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</si>
  <si>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</si>
  <si>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</si>
  <si>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</si>
  <si>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</si>
  <si>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</si>
  <si>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</si>
  <si>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</si>
  <si>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</si>
  <si>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</si>
  <si>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</si>
  <si>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</si>
  <si>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</si>
  <si>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</si>
  <si>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</si>
  <si>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</si>
  <si>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</si>
  <si>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</si>
  <si>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</si>
  <si>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</si>
  <si>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</si>
  <si>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</si>
  <si>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</si>
  <si>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</si>
  <si>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</si>
  <si>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</si>
  <si>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</si>
  <si>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</si>
  <si>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</si>
  <si>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</si>
  <si>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</si>
  <si>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</si>
  <si>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</si>
  <si>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</si>
  <si>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</si>
  <si>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</si>
  <si>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</si>
  <si>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</si>
  <si>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</si>
  <si>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</si>
  <si>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</si>
  <si>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</si>
  <si>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</si>
  <si>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</si>
  <si>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</si>
  <si>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</si>
  <si>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</si>
  <si>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</si>
  <si>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</si>
  <si>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</si>
  <si>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</si>
  <si>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</si>
  <si>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</si>
  <si>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</si>
  <si>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</si>
  <si>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</si>
  <si>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</si>
  <si>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</si>
  <si>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</si>
  <si>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</si>
  <si>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</si>
  <si>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</si>
  <si>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</si>
  <si>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</si>
  <si>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</si>
  <si>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</si>
  <si>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</si>
  <si>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</si>
  <si>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</si>
  <si>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</si>
  <si>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</si>
  <si>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</si>
  <si>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</si>
  <si>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</si>
  <si>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</si>
  <si>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</si>
  <si>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</si>
  <si>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</si>
  <si>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</si>
  <si>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</si>
  <si>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</si>
  <si>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</si>
  <si>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</si>
  <si>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</si>
  <si>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</si>
  <si>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</si>
  <si>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</si>
  <si>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</si>
  <si>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</si>
  <si>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</si>
  <si>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</si>
  <si>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</si>
  <si>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</si>
  <si>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</si>
  <si>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</si>
  <si>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</si>
  <si>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</si>
  <si>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</si>
  <si>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</si>
  <si>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</si>
  <si>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</si>
  <si>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</si>
  <si>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</si>
  <si>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</si>
  <si>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</si>
  <si>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</si>
  <si>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</si>
  <si>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</si>
  <si>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</si>
  <si>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</si>
  <si>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</si>
  <si>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</si>
  <si>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</si>
  <si>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</si>
  <si>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</si>
  <si>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</si>
  <si>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</si>
  <si>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</si>
  <si>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</si>
  <si>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</si>
  <si>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</si>
  <si>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</si>
  <si>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</si>
  <si>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</si>
  <si>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</si>
  <si>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</si>
  <si>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</si>
  <si>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</si>
  <si>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</si>
  <si>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</si>
  <si>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</si>
  <si>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</si>
  <si>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</si>
  <si>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</si>
  <si>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</si>
  <si>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</si>
  <si>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</si>
  <si>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</si>
  <si>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</si>
  <si>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</si>
  <si>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</si>
  <si>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</si>
  <si>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</si>
  <si>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</si>
  <si>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</si>
  <si>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</si>
  <si>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</si>
  <si>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</si>
  <si>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</si>
  <si>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</si>
  <si>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</si>
  <si>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</si>
  <si>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</si>
  <si>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</si>
  <si>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</si>
  <si>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</si>
  <si>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</si>
  <si>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</si>
  <si>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</si>
  <si>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</si>
  <si>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</si>
  <si>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</si>
  <si>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</si>
  <si>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</si>
  <si>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</si>
  <si>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</si>
  <si>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</si>
  <si>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</si>
  <si>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</si>
  <si>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</si>
  <si>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</si>
  <si>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</si>
  <si>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</si>
  <si>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</si>
  <si>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</si>
  <si>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</si>
  <si>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</si>
  <si>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</si>
  <si>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</si>
  <si>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</si>
  <si>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</si>
  <si>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</si>
  <si>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</si>
  <si>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</si>
  <si>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</si>
  <si>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</si>
  <si>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</si>
  <si>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</si>
  <si>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</si>
  <si>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</si>
  <si>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</si>
  <si>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</si>
  <si>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</si>
  <si>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</si>
  <si>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</si>
  <si>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</si>
  <si>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</si>
  <si>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</si>
  <si>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</si>
  <si>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</si>
  <si>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</si>
  <si>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</si>
  <si>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</si>
  <si>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</si>
  <si>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</si>
  <si>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</si>
  <si>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</si>
  <si>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</si>
  <si>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</si>
  <si>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</si>
  <si>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</si>
  <si>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</si>
  <si>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</si>
  <si>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</si>
  <si>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</si>
  <si>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</si>
  <si>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</si>
  <si>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</si>
  <si>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</si>
  <si>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</si>
  <si>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</si>
  <si>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</si>
  <si>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</si>
  <si>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</si>
  <si>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</si>
  <si>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</si>
  <si>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</si>
  <si>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</si>
  <si>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</si>
  <si>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</si>
  <si>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</si>
  <si>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</si>
  <si>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</si>
  <si>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</si>
  <si>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</si>
  <si>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</si>
  <si>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</si>
  <si>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</si>
  <si>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</si>
  <si>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</si>
  <si>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</si>
  <si>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</si>
  <si>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</si>
  <si>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</si>
  <si>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</si>
  <si>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</si>
  <si>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</si>
  <si>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</si>
  <si>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</si>
  <si>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</si>
  <si>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</si>
  <si>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</si>
  <si>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</si>
  <si>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</si>
  <si>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</si>
  <si>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</si>
  <si>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</si>
  <si>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</si>
  <si>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</si>
  <si>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</si>
  <si>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</si>
  <si>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</si>
  <si>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</si>
  <si>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</si>
  <si>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</si>
  <si>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</si>
  <si>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</si>
  <si>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</si>
  <si>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</si>
  <si>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</si>
  <si>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</si>
  <si>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</si>
  <si>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</si>
  <si>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</si>
  <si>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</si>
  <si>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</si>
  <si>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</si>
  <si>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</si>
  <si>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</si>
  <si>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</si>
  <si>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</si>
  <si>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</si>
  <si>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</si>
  <si>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</si>
  <si>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</si>
  <si>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</si>
  <si>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</si>
  <si>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</si>
  <si>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</si>
  <si>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</si>
  <si>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</si>
  <si>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</si>
  <si>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</si>
  <si>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</si>
  <si>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</si>
  <si>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</si>
  <si>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</si>
  <si>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</si>
  <si>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</si>
  <si>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</si>
  <si>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</si>
  <si>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</si>
  <si>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</si>
  <si>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</si>
  <si>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</si>
  <si>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</si>
  <si>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</si>
  <si>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</si>
  <si>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</si>
  <si>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</si>
  <si>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</si>
  <si>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</si>
  <si>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</si>
  <si>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</si>
  <si>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</si>
  <si>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</si>
  <si>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</si>
  <si>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</si>
  <si>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</si>
  <si>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</si>
  <si>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</si>
  <si>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</si>
  <si>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</si>
  <si>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</si>
  <si>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</si>
  <si>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</si>
  <si>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</si>
  <si>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</si>
  <si>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</si>
  <si>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</si>
  <si>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</si>
  <si>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</si>
  <si>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</si>
  <si>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</si>
  <si>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</si>
  <si>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</si>
  <si>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</si>
  <si>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</si>
  <si>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</si>
  <si>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</si>
  <si>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</si>
  <si>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</si>
  <si>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</si>
  <si>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</si>
  <si>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</si>
  <si>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</si>
  <si>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</si>
  <si>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</si>
  <si>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</si>
  <si>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</si>
  <si>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</si>
  <si>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</si>
  <si>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</si>
  <si>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</si>
  <si>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</si>
  <si>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</si>
  <si>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</si>
  <si>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</si>
  <si>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</si>
  <si>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</si>
  <si>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</si>
  <si>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</si>
  <si>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</si>
  <si>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</si>
  <si>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</si>
  <si>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</si>
  <si>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</si>
  <si>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</si>
  <si>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</si>
  <si>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</si>
  <si>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</si>
  <si>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</si>
  <si>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</si>
  <si>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</si>
  <si>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</si>
  <si>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</si>
  <si>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</si>
  <si>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</si>
  <si>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</si>
  <si>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</si>
  <si>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</si>
  <si>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</si>
  <si>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</si>
  <si>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</si>
  <si>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</si>
  <si>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</si>
  <si>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</si>
  <si>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</si>
  <si>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</si>
  <si>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</si>
  <si>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</si>
  <si>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</si>
  <si>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</si>
  <si>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</si>
  <si>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</si>
  <si>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</si>
  <si>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</si>
  <si>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</si>
  <si>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</si>
  <si>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</si>
  <si>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</si>
  <si>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</si>
  <si>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</si>
  <si>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</si>
  <si>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</si>
  <si>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</si>
  <si>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</si>
  <si>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</si>
  <si>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</si>
  <si>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</si>
  <si>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</si>
  <si>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</si>
  <si>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</si>
  <si>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</si>
  <si>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</si>
  <si>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</si>
  <si>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</si>
  <si>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</si>
  <si>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</si>
  <si>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</si>
  <si>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</si>
  <si>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</si>
  <si>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</si>
  <si>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</si>
  <si>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</si>
  <si>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</si>
  <si>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</si>
  <si>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</si>
  <si>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</si>
  <si>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</si>
  <si>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</si>
  <si>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</si>
  <si>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</si>
  <si>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</si>
  <si>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</si>
  <si>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</si>
  <si>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</si>
  <si>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</si>
  <si>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</si>
  <si>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</si>
  <si>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</si>
  <si>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</si>
  <si>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</si>
  <si>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</si>
  <si>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</si>
  <si>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</si>
  <si>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</si>
  <si>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</si>
  <si>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</si>
  <si>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</si>
  <si>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</si>
  <si>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</si>
  <si>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</si>
  <si>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</si>
  <si>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</si>
  <si>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</si>
  <si>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</si>
  <si>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</si>
  <si>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</si>
  <si>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</si>
  <si>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</si>
  <si>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</si>
  <si>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</si>
  <si>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</si>
  <si>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</si>
  <si>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</si>
  <si>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</si>
  <si>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</si>
  <si>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</si>
  <si>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</si>
  <si>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</si>
  <si>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</si>
  <si>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</si>
  <si>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</si>
  <si>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</si>
  <si>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</si>
  <si>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</si>
  <si>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</si>
  <si>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</si>
  <si>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</si>
  <si>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</si>
  <si>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</si>
  <si>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</si>
  <si>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</si>
  <si>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</si>
  <si>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</si>
  <si>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</si>
  <si>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</si>
  <si>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</si>
  <si>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</si>
  <si>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</si>
  <si>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</si>
  <si>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</si>
  <si>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</si>
  <si>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</si>
  <si>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</si>
  <si>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</si>
  <si>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</si>
  <si>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</si>
  <si>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</si>
  <si>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</si>
  <si>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</si>
  <si>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</si>
  <si>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</si>
  <si>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</si>
  <si>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</si>
  <si>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</si>
  <si>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</si>
  <si>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</si>
  <si>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</si>
  <si>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</si>
  <si>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</si>
  <si>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</si>
  <si>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</si>
  <si>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</si>
  <si>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</si>
  <si>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</si>
  <si>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</si>
  <si>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</si>
  <si>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</si>
  <si>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</si>
  <si>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</si>
  <si>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</si>
  <si>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</si>
  <si>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</si>
  <si>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</si>
  <si>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</si>
  <si>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</si>
  <si>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</si>
  <si>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</si>
  <si>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</si>
  <si>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</si>
  <si>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</si>
  <si>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</si>
  <si>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</si>
  <si>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</si>
  <si>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</si>
  <si>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</si>
  <si>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</si>
  <si>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</si>
  <si>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</si>
  <si>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</si>
  <si>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</si>
  <si>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</si>
  <si>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</si>
  <si>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</si>
  <si>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</si>
  <si>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</si>
  <si>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</si>
  <si>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</si>
  <si>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</si>
  <si>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</si>
  <si>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</si>
  <si>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</si>
  <si>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</si>
  <si>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</si>
  <si>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</si>
  <si>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</si>
  <si>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</si>
  <si>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</si>
  <si>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</si>
  <si>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</si>
  <si>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</si>
  <si>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</si>
  <si>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</si>
  <si>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</si>
  <si>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</si>
  <si>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</si>
  <si>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</si>
  <si>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</si>
  <si>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</si>
  <si>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</si>
  <si>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</si>
  <si>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</si>
  <si>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</si>
  <si>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</si>
  <si>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</si>
  <si>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</si>
  <si>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</si>
  <si>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</si>
  <si>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</si>
  <si>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</si>
  <si>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</si>
  <si>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</si>
  <si>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</si>
  <si>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</si>
  <si>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</si>
  <si>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</si>
  <si>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</si>
  <si>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</si>
  <si>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</si>
  <si>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</si>
  <si>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</si>
  <si>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</si>
  <si>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</si>
  <si>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</si>
  <si>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</si>
  <si>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</si>
  <si>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</si>
  <si>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</si>
  <si>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</si>
  <si>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</si>
  <si>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</si>
  <si>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</si>
  <si>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</si>
  <si>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</si>
  <si>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</si>
  <si>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</si>
  <si>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</si>
  <si>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</si>
  <si>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</si>
  <si>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</si>
  <si>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</si>
  <si>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</si>
  <si>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</si>
  <si>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</si>
  <si>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</si>
  <si>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</si>
  <si>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</si>
  <si>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</si>
  <si>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</si>
  <si>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</si>
  <si>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</si>
  <si>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</si>
  <si>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</si>
  <si>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</si>
  <si>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</si>
  <si>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</si>
  <si>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</si>
  <si>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</si>
  <si>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</si>
  <si>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</si>
  <si>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</si>
  <si>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</si>
  <si>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</si>
  <si>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</si>
  <si>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</si>
  <si>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</si>
  <si>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</si>
  <si>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</si>
  <si>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</si>
  <si>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</si>
  <si>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</si>
  <si>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</si>
  <si>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</si>
  <si>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</si>
  <si>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</si>
  <si>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</si>
  <si>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</si>
  <si>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</si>
  <si>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</si>
  <si>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</si>
  <si>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</si>
  <si>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</si>
  <si>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</si>
  <si>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</si>
  <si>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</si>
  <si>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</si>
  <si>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</si>
  <si>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</si>
  <si>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</si>
  <si>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</si>
  <si>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</si>
  <si>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</si>
  <si>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</si>
  <si>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</si>
  <si>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</si>
  <si>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</si>
  <si>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</si>
  <si>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</si>
  <si>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</si>
  <si>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</si>
  <si>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</si>
  <si>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</si>
  <si>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</si>
  <si>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</si>
  <si>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</si>
  <si>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</si>
  <si>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</si>
  <si>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</si>
  <si>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</si>
  <si>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</si>
  <si>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</si>
  <si>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</si>
  <si>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</si>
  <si>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</si>
  <si>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</si>
  <si>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</si>
  <si>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</si>
  <si>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</si>
  <si>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</si>
  <si>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</si>
  <si>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</si>
  <si>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</si>
  <si>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</si>
  <si>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</si>
  <si>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</si>
  <si>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</si>
  <si>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</si>
  <si>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</si>
  <si>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</si>
  <si>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</si>
  <si>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</si>
  <si>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</si>
  <si>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</si>
  <si>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</si>
  <si>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</si>
  <si>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</si>
  <si>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</si>
  <si>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</si>
  <si>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</si>
  <si>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</si>
  <si>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</si>
  <si>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</si>
  <si>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</si>
  <si>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</si>
  <si>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</si>
  <si>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</si>
  <si>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</si>
  <si>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</si>
  <si>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</si>
  <si>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</si>
  <si>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</si>
  <si>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</si>
  <si>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</si>
  <si>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</si>
  <si>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</si>
  <si>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</si>
  <si>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</si>
  <si>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</si>
  <si>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</si>
  <si>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</si>
  <si>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</si>
  <si>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</si>
  <si>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</si>
  <si>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</si>
  <si>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</si>
  <si>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</si>
  <si>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</si>
  <si>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</si>
  <si>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</si>
  <si>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</si>
  <si>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</si>
  <si>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</si>
  <si>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</si>
  <si>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</si>
  <si>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</si>
  <si>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</si>
  <si>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</si>
  <si>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</si>
  <si>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</si>
  <si>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</si>
  <si>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</si>
  <si>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</si>
  <si>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</si>
  <si>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</si>
  <si>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</si>
  <si>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</si>
  <si>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</si>
  <si>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</si>
  <si>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</si>
  <si>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</si>
  <si>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</si>
  <si>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</si>
  <si>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</si>
  <si>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</si>
  <si>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</si>
  <si>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</si>
  <si>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</si>
  <si>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</si>
  <si>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</si>
  <si>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</si>
  <si>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</si>
  <si>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</si>
  <si>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</si>
  <si>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</si>
  <si>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</si>
  <si>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</si>
  <si>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</si>
  <si>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</si>
  <si>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</si>
  <si>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</si>
  <si>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</si>
  <si>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</si>
  <si>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</si>
  <si>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</si>
  <si>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</si>
  <si>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</si>
  <si>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</si>
  <si>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</si>
  <si>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</si>
  <si>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</si>
  <si>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</si>
  <si>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</si>
  <si>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</si>
  <si>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</si>
  <si>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</si>
  <si>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</si>
  <si>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</si>
  <si>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</si>
  <si>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</si>
  <si>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</si>
  <si>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</si>
  <si>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</si>
  <si>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</si>
  <si>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</si>
  <si>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</si>
  <si>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</si>
  <si>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</si>
  <si>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</si>
  <si>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</si>
  <si>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</si>
  <si>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</si>
  <si>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</si>
  <si>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</si>
  <si>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</si>
  <si>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</si>
  <si>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</si>
  <si>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</si>
  <si>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</si>
  <si>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</si>
  <si>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</si>
  <si>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</si>
  <si>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</si>
  <si>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</si>
  <si>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</si>
  <si>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</si>
  <si>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</si>
  <si>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</si>
  <si>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</si>
  <si>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</si>
  <si>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</si>
  <si>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</si>
  <si>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</si>
  <si>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</si>
  <si>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</si>
  <si>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</si>
  <si>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</si>
  <si>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</si>
  <si>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</si>
  <si>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</si>
  <si>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</si>
  <si>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</si>
  <si>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</si>
  <si>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</si>
  <si>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</si>
  <si>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</si>
  <si>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</si>
  <si>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</si>
  <si>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</si>
  <si>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</si>
  <si>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</si>
  <si>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</si>
  <si>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</si>
  <si>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</si>
  <si>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</si>
  <si>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</si>
  <si>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</si>
  <si>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</si>
  <si>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</si>
  <si>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</si>
  <si>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</si>
  <si>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</si>
  <si>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</si>
  <si>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</si>
  <si>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</si>
  <si>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</si>
  <si>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</si>
  <si>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</si>
  <si>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</si>
  <si>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</si>
  <si>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</si>
  <si>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</si>
  <si>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</si>
  <si>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</si>
  <si>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</si>
  <si>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</si>
  <si>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</si>
  <si>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</si>
  <si>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</si>
  <si>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</si>
  <si>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</si>
  <si>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</si>
  <si>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</si>
  <si>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</si>
  <si>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</si>
  <si>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</si>
  <si>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</si>
  <si>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</si>
  <si>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</si>
  <si>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</si>
  <si>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</si>
  <si>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</si>
  <si>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</si>
  <si>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</si>
  <si>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</si>
  <si>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</si>
  <si>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</si>
  <si>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</si>
  <si>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</si>
  <si>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</si>
  <si>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</si>
  <si>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</si>
  <si>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</si>
  <si>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</si>
  <si>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</si>
  <si>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</si>
  <si>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</si>
  <si>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</si>
  <si>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</si>
  <si>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</si>
  <si>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</si>
  <si>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</si>
  <si>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</si>
  <si>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</si>
  <si>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</si>
  <si>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</si>
  <si>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</si>
  <si>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</si>
  <si>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</si>
  <si>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</si>
  <si>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</si>
  <si>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</si>
  <si>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</si>
  <si>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</si>
  <si>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</si>
  <si>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</si>
  <si>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</si>
  <si>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</si>
  <si>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</si>
  <si>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</si>
  <si>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</si>
  <si>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</si>
  <si>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</si>
  <si>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</si>
  <si>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</si>
  <si>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</si>
  <si>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</si>
  <si>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</si>
  <si>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</si>
  <si>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</si>
  <si>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</si>
  <si>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</si>
  <si>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</si>
  <si>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</si>
  <si>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</si>
  <si>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</si>
  <si>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</si>
  <si>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</si>
  <si>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</si>
  <si>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</si>
  <si>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</si>
  <si>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</si>
  <si>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</si>
  <si>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</si>
  <si>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</si>
  <si>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</si>
  <si>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</si>
  <si>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</si>
  <si>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</si>
  <si>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</si>
  <si>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</si>
  <si>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</si>
  <si>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</si>
  <si>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</si>
  <si>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</si>
  <si>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</si>
  <si>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</si>
  <si>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</si>
  <si>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</si>
  <si>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</si>
  <si>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</si>
  <si>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</si>
  <si>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</si>
  <si>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</si>
  <si>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</si>
  <si>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</si>
  <si>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</si>
  <si>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</si>
  <si>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</si>
  <si>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</si>
  <si>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</si>
  <si>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</si>
  <si>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</si>
  <si>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</si>
  <si>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</si>
  <si>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</si>
  <si>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</si>
  <si>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</si>
  <si>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</si>
  <si>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</si>
  <si>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</si>
  <si>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</si>
  <si>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</si>
  <si>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</si>
  <si>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</si>
  <si>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</si>
  <si>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</si>
  <si>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</si>
  <si>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</si>
  <si>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</si>
  <si>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</si>
  <si>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</si>
  <si>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</si>
  <si>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</si>
  <si>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</si>
  <si>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</si>
  <si>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</si>
  <si>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</si>
  <si>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</si>
  <si>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</si>
  <si>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</si>
  <si>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</si>
  <si>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</si>
  <si>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</si>
  <si>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</si>
  <si>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</si>
  <si>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</si>
  <si>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</si>
  <si>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</si>
  <si>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</si>
  <si>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</si>
  <si>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</si>
  <si>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</si>
  <si>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</si>
  <si>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</si>
  <si>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</si>
  <si>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</si>
  <si>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</si>
  <si>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</si>
  <si>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</si>
  <si>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</si>
  <si>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</si>
  <si>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</si>
  <si>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</si>
  <si>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</si>
  <si>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</si>
  <si>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</si>
  <si>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</si>
  <si>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</si>
  <si>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</si>
  <si>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</si>
  <si>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</si>
  <si>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</si>
  <si>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</si>
  <si>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</si>
  <si>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</si>
  <si>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</si>
  <si>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</si>
  <si>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</si>
  <si>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</si>
  <si>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</si>
  <si>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</si>
  <si>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</si>
  <si>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</si>
  <si>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</si>
  <si>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</si>
  <si>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</si>
  <si>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</si>
  <si>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</si>
  <si>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</si>
  <si>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</si>
  <si>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</si>
  <si>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</si>
  <si>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</si>
  <si>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</si>
  <si>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</si>
  <si>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</si>
  <si>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</si>
  <si>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</si>
  <si>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</si>
  <si>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</si>
  <si>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</si>
  <si>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</si>
  <si>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</si>
  <si>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</si>
  <si>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</si>
  <si>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</si>
  <si>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</si>
  <si>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</si>
  <si>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</si>
  <si>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</si>
  <si>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</si>
  <si>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</si>
  <si>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</si>
  <si>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</si>
  <si>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</si>
  <si>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</si>
  <si>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</si>
  <si>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</si>
  <si>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</si>
  <si>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</si>
  <si>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</si>
  <si>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</si>
  <si>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</si>
  <si>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</si>
  <si>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</si>
  <si>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</si>
  <si>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</si>
  <si>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</si>
  <si>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</si>
  <si>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</si>
  <si>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</si>
  <si>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</si>
  <si>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</si>
  <si>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</si>
  <si>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</si>
  <si>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</si>
  <si>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</si>
  <si>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</si>
  <si>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</si>
  <si>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</si>
  <si>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</si>
  <si>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</si>
  <si>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</si>
  <si>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</si>
  <si>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</si>
  <si>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</si>
  <si>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</si>
  <si>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</si>
  <si>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</si>
  <si>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</si>
  <si>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</si>
  <si>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</si>
  <si>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</si>
  <si>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</si>
  <si>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</si>
  <si>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</si>
  <si>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</si>
  <si>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</si>
  <si>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</si>
  <si>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</si>
  <si>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</si>
  <si>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</si>
  <si>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</si>
  <si>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</si>
  <si>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</si>
  <si>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</si>
  <si>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</si>
  <si>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</si>
  <si>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</si>
  <si>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</si>
  <si>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</si>
  <si>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</si>
  <si>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</si>
  <si>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</si>
  <si>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</si>
  <si>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</si>
  <si>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</si>
  <si>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</si>
  <si>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</si>
  <si>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</si>
  <si>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</si>
  <si>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</si>
  <si>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</si>
  <si>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</si>
  <si>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</si>
  <si>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</si>
  <si>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</si>
  <si>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</si>
  <si>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</si>
  <si>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</si>
  <si>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</si>
  <si>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</si>
  <si>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</si>
  <si>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</si>
  <si>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</si>
  <si>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</si>
  <si>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</si>
  <si>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</si>
  <si>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</si>
  <si>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</si>
  <si>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</si>
  <si>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</si>
  <si>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</si>
  <si>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</si>
  <si>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</si>
  <si>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</si>
  <si>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</si>
  <si>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</si>
  <si>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</si>
  <si>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</si>
  <si>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</si>
  <si>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</si>
  <si>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</si>
  <si>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</si>
  <si>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</si>
  <si>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</si>
  <si>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</si>
  <si>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</si>
  <si>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</si>
  <si>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</si>
  <si>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</si>
  <si>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</si>
  <si>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</si>
  <si>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</si>
  <si>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</si>
  <si>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</si>
  <si>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</si>
  <si>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</si>
  <si>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</si>
  <si>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</si>
  <si>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</si>
  <si>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</si>
  <si>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</si>
  <si>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</si>
  <si>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</si>
  <si>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</si>
  <si>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</si>
  <si>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</si>
  <si>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</si>
  <si>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</si>
  <si>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</si>
  <si>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</si>
  <si>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</si>
  <si>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</si>
  <si>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</si>
  <si>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</si>
  <si>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</si>
  <si>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</si>
  <si>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</si>
  <si>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</si>
  <si>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</si>
  <si>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</si>
  <si>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</si>
  <si>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</si>
  <si>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</si>
  <si>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</si>
  <si>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</si>
  <si>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</si>
  <si>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</si>
  <si>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</si>
  <si>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</si>
  <si>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</si>
  <si>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</si>
  <si>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</si>
  <si>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</si>
  <si>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</si>
  <si>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</si>
  <si>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</si>
  <si>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</si>
  <si>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</si>
  <si>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</si>
  <si>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</si>
  <si>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</si>
  <si>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</si>
  <si>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</si>
  <si>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</si>
  <si>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</si>
  <si>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</si>
  <si>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</si>
  <si>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</si>
  <si>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</si>
  <si>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</si>
  <si>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</si>
  <si>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</si>
  <si>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</si>
  <si>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</si>
  <si>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</si>
  <si>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</si>
  <si>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</si>
  <si>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</si>
  <si>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</si>
  <si>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</si>
  <si>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</si>
  <si>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</si>
  <si>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</si>
  <si>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</si>
  <si>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</si>
  <si>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</si>
  <si>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</si>
  <si>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</si>
  <si>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</si>
  <si>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</si>
  <si>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</si>
  <si>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</si>
  <si>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</si>
  <si>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</si>
  <si>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</si>
  <si>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</si>
  <si>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</si>
  <si>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</si>
  <si>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</si>
  <si>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</si>
  <si>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</si>
  <si>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</si>
  <si>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</si>
  <si>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</si>
  <si>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</si>
  <si>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</si>
  <si>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</si>
  <si>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</si>
  <si>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</si>
  <si>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</si>
  <si>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</si>
  <si>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</si>
  <si>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</si>
  <si>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</si>
  <si>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</si>
  <si>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</si>
  <si>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</si>
  <si>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</si>
  <si>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</si>
  <si>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</si>
  <si>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</si>
  <si>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</si>
  <si>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</si>
  <si>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</si>
  <si>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</si>
  <si>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</si>
  <si>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</si>
  <si>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</si>
  <si>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</si>
  <si>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</si>
  <si>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</si>
  <si>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</si>
  <si>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</si>
  <si>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</si>
  <si>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</si>
  <si>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</si>
  <si>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</si>
  <si>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</si>
  <si>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</si>
  <si>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</si>
  <si>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</si>
  <si>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</si>
  <si>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</si>
  <si>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</si>
  <si>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</si>
  <si>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</si>
  <si>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</si>
  <si>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</si>
  <si>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</si>
  <si>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</si>
  <si>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</si>
  <si>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</si>
  <si>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</si>
  <si>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</si>
  <si>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</si>
  <si>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</si>
  <si>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</si>
  <si>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</si>
  <si>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</si>
  <si>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</si>
  <si>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</si>
  <si>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</si>
  <si>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</si>
  <si>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</si>
  <si>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</si>
  <si>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</si>
  <si>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</si>
  <si>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</si>
  <si>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</si>
  <si>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</si>
  <si>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</si>
  <si>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</si>
  <si>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</si>
  <si>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</si>
  <si>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</si>
  <si>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</si>
  <si>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</si>
  <si>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</si>
  <si>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</si>
  <si>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</si>
  <si>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</si>
  <si>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</si>
  <si>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</si>
  <si>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</si>
  <si>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</si>
  <si>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</si>
  <si>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</si>
  <si>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</si>
  <si>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</si>
  <si>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</si>
  <si>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</si>
  <si>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</si>
  <si>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</si>
  <si>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</si>
  <si>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</si>
  <si>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</si>
  <si>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</si>
  <si>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</si>
  <si>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</si>
  <si>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</si>
  <si>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</si>
  <si>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</si>
  <si>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</si>
  <si>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</si>
  <si>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</si>
  <si>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</si>
  <si>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</si>
  <si>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</si>
  <si>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</si>
  <si>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</si>
  <si>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</si>
  <si>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</si>
  <si>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</si>
  <si>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</si>
  <si>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</si>
  <si>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</si>
  <si>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</si>
  <si>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</si>
  <si>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</si>
  <si>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</si>
  <si>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</si>
  <si>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</si>
  <si>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</si>
  <si>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</si>
  <si>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</si>
  <si>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</si>
  <si>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</si>
  <si>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</si>
  <si>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</si>
  <si>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</si>
  <si>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</si>
  <si>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</si>
  <si>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</si>
  <si>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</si>
  <si>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</si>
  <si>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</si>
  <si>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</si>
  <si>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</si>
  <si>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</si>
  <si>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</si>
  <si>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</si>
  <si>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</si>
  <si>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</si>
  <si>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</si>
  <si>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</si>
  <si>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</si>
  <si>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</si>
  <si>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</si>
  <si>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</si>
  <si>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</si>
  <si>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</si>
  <si>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</si>
  <si>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</si>
  <si>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</si>
  <si>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</si>
  <si>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</si>
  <si>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</si>
  <si>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</si>
  <si>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</si>
  <si>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</si>
  <si>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</si>
  <si>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</si>
  <si>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</si>
  <si>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</si>
  <si>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</si>
  <si>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</si>
  <si>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</si>
  <si>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</si>
  <si>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</si>
  <si>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</si>
  <si>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</si>
  <si>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</si>
  <si>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</si>
  <si>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</si>
  <si>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</si>
  <si>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</si>
  <si>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</si>
  <si>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</si>
  <si>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</si>
  <si>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</si>
  <si>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</si>
  <si>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</si>
  <si>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</si>
  <si>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</si>
  <si>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</si>
  <si>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</si>
  <si>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</si>
  <si>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</si>
  <si>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</si>
  <si>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</si>
  <si>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</si>
  <si>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</si>
  <si>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</si>
  <si>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</si>
  <si>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</si>
  <si>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</si>
  <si>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</si>
  <si>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</si>
  <si>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</si>
  <si>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</si>
  <si>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</si>
  <si>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</si>
  <si>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</si>
  <si>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</si>
  <si>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</si>
  <si>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</si>
  <si>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</si>
  <si>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</si>
  <si>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</si>
  <si>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</si>
  <si>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</si>
  <si>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</si>
  <si>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</si>
  <si>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</si>
  <si>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</si>
  <si>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</si>
  <si>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</si>
  <si>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</si>
  <si>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</si>
  <si>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</si>
  <si>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</si>
  <si>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</si>
  <si>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</si>
  <si>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</si>
  <si>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</si>
  <si>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</si>
  <si>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</si>
  <si>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</si>
  <si>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</si>
  <si>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</si>
  <si>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</si>
  <si>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</si>
  <si>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</si>
  <si>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</si>
  <si>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</si>
  <si>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</si>
  <si>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</si>
  <si>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</si>
  <si>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</si>
  <si>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</si>
  <si>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</si>
  <si>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</si>
  <si>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</si>
  <si>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</si>
  <si>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</si>
  <si>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</si>
  <si>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</si>
  <si>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</si>
  <si>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</si>
  <si>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</si>
  <si>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</si>
  <si>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</si>
  <si>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</si>
  <si>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</si>
  <si>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</si>
  <si>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</si>
  <si>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</si>
  <si>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</si>
  <si>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</si>
  <si>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</si>
  <si>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</si>
  <si>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</si>
  <si>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</si>
  <si>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</si>
  <si>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</si>
  <si>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</si>
  <si>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</si>
  <si>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</si>
  <si>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</si>
  <si>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</si>
  <si>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</si>
  <si>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</si>
  <si>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</si>
  <si>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</si>
  <si>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</si>
  <si>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</si>
  <si>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</si>
  <si>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</si>
  <si>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</si>
  <si>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</si>
  <si>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</si>
  <si>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</si>
  <si>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</si>
  <si>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</si>
  <si>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</si>
  <si>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</si>
  <si>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</si>
  <si>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</si>
  <si>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</si>
  <si>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</si>
  <si>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</si>
  <si>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</si>
  <si>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</si>
  <si>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</si>
  <si>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</si>
  <si>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</si>
  <si>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</si>
  <si>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</si>
  <si>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</si>
  <si>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</si>
  <si>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</si>
  <si>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</si>
  <si>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</si>
  <si>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</si>
  <si>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</si>
  <si>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</si>
  <si>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</si>
  <si>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</si>
  <si>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</si>
  <si>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</si>
  <si>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</si>
  <si>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</si>
  <si>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</si>
  <si>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</si>
  <si>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</si>
  <si>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</si>
  <si>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</si>
  <si>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</si>
  <si>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</si>
  <si>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</si>
  <si>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</si>
  <si>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</si>
  <si>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</si>
  <si>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</si>
  <si>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</si>
  <si>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</si>
  <si>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</si>
  <si>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</si>
  <si>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</si>
  <si>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</si>
  <si>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</si>
  <si>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</si>
  <si>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</si>
  <si>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</si>
  <si>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</si>
  <si>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</si>
  <si>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</si>
  <si>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</si>
  <si>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</si>
  <si>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</si>
  <si>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</si>
  <si>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</si>
  <si>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</si>
  <si>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</si>
  <si>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</si>
  <si>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</si>
  <si>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</si>
  <si>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</si>
  <si>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</si>
  <si>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</si>
  <si>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</si>
  <si>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</si>
  <si>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</si>
  <si>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</si>
  <si>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</si>
  <si>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</si>
  <si>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</si>
  <si>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</si>
  <si>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</si>
  <si>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</si>
  <si>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</si>
  <si>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</si>
  <si>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</si>
  <si>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</si>
  <si>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</si>
  <si>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</si>
  <si>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</si>
  <si>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</si>
  <si>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</si>
  <si>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</si>
  <si>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</si>
  <si>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</si>
  <si>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</si>
  <si>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</si>
  <si>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</si>
  <si>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</si>
  <si>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</si>
  <si>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</si>
  <si>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</si>
  <si>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</si>
  <si>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</si>
  <si>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</si>
  <si>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</si>
  <si>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</si>
  <si>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</si>
  <si>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</si>
  <si>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</si>
  <si>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</si>
  <si>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</si>
  <si>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</si>
  <si>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</si>
  <si>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</si>
  <si>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</si>
  <si>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</si>
  <si>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</si>
  <si>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</si>
  <si>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</si>
  <si>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</si>
  <si>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</si>
  <si>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</si>
  <si>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</si>
  <si>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</si>
  <si>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</si>
  <si>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</si>
  <si>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</si>
  <si>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</si>
  <si>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</si>
  <si>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</si>
  <si>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</si>
  <si>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</si>
  <si>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</si>
  <si>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</si>
  <si>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</si>
  <si>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</si>
  <si>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</si>
  <si>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</si>
  <si>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</si>
  <si>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</si>
  <si>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</si>
  <si>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</si>
  <si>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</si>
  <si>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</si>
  <si>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</si>
  <si>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</si>
  <si>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</si>
  <si>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</si>
  <si>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</si>
  <si>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</si>
  <si>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</si>
  <si>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</si>
  <si>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</si>
  <si>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</si>
  <si>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</si>
  <si>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</si>
  <si>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</si>
  <si>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</si>
  <si>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</si>
  <si>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</si>
  <si>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</si>
  <si>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</si>
  <si>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</si>
  <si>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</si>
  <si>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</si>
  <si>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</si>
  <si>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</si>
  <si>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</si>
  <si>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</si>
  <si>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</si>
  <si>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</si>
  <si>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</si>
  <si>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</si>
  <si>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</si>
  <si>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</si>
  <si>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</si>
  <si>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</si>
  <si>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</si>
  <si>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</si>
  <si>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</si>
  <si>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</si>
  <si>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</si>
  <si>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</si>
  <si>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</si>
  <si>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</si>
  <si>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</si>
  <si>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</si>
  <si>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</si>
  <si>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</si>
  <si>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</si>
  <si>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</si>
  <si>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</si>
  <si>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</si>
  <si>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</si>
  <si>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</si>
  <si>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</si>
  <si>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</si>
  <si>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</si>
  <si>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</si>
  <si>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</si>
  <si>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</si>
  <si>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</si>
  <si>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</si>
  <si>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</si>
  <si>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</si>
  <si>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</si>
  <si>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</si>
  <si>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</si>
  <si>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</si>
  <si>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</si>
  <si>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</si>
  <si>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</si>
  <si>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</si>
  <si>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</si>
  <si>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</si>
  <si>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</si>
  <si>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</si>
  <si>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</si>
  <si>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</si>
  <si>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</si>
  <si>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</si>
  <si>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</si>
  <si>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</si>
  <si>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</si>
  <si>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</si>
  <si>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</si>
  <si>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</si>
  <si>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</si>
  <si>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</si>
  <si>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</si>
  <si>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</si>
  <si>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</si>
  <si>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</si>
  <si>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</si>
  <si>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</si>
  <si>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</si>
  <si>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</si>
  <si>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</si>
  <si>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</si>
  <si>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</si>
  <si>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</si>
  <si>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</si>
  <si>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</si>
  <si>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</si>
  <si>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</si>
  <si>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</si>
  <si>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</si>
  <si>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</si>
  <si>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</si>
  <si>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</si>
  <si>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</si>
  <si>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</si>
  <si>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</si>
  <si>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</si>
  <si>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</si>
  <si>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</si>
  <si>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</si>
  <si>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</si>
  <si>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</si>
  <si>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</si>
  <si>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</si>
  <si>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</si>
  <si>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</si>
  <si>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</si>
  <si>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</si>
  <si>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</si>
  <si>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</si>
  <si>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</si>
  <si>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</si>
  <si>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</si>
  <si>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</si>
  <si>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</si>
  <si>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</si>
  <si>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</si>
  <si>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</si>
  <si>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</si>
  <si>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</si>
  <si>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</si>
  <si>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</si>
  <si>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</si>
  <si>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</si>
  <si>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</si>
  <si>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</si>
  <si>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</si>
  <si>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</si>
  <si>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</si>
  <si>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</si>
  <si>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</si>
  <si>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</si>
  <si>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</si>
  <si>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</si>
  <si>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</si>
  <si>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</si>
  <si>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</si>
  <si>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</si>
  <si>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</si>
  <si>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</si>
  <si>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</si>
  <si>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</si>
  <si>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</si>
  <si>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</si>
  <si>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</si>
  <si>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</si>
  <si>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</si>
  <si>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</si>
  <si>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</si>
  <si>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</si>
  <si>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</si>
  <si>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</si>
  <si>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</si>
  <si>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</si>
  <si>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</si>
  <si>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</si>
  <si>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</si>
  <si>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</si>
  <si>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</si>
  <si>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</si>
  <si>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</si>
  <si>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</si>
  <si>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</si>
  <si>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</si>
  <si>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</si>
  <si>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</si>
  <si>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</si>
  <si>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</si>
  <si>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</si>
  <si>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</si>
  <si>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</si>
  <si>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</si>
  <si>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</si>
  <si>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</si>
  <si>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</si>
  <si>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</si>
  <si>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</si>
  <si>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</si>
  <si>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</si>
  <si>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</si>
  <si>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</si>
  <si>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</si>
  <si>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</si>
  <si>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</si>
  <si>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</si>
  <si>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</si>
  <si>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</si>
  <si>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</si>
  <si>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</si>
  <si>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</si>
  <si>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</si>
  <si>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</si>
  <si>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</si>
  <si>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</si>
  <si>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</si>
  <si>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</si>
  <si>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</si>
  <si>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</si>
  <si>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</si>
  <si>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</si>
  <si>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</si>
  <si>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</si>
  <si>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</si>
  <si>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</si>
  <si>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</si>
  <si>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</si>
  <si>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</si>
  <si>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</si>
  <si>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</si>
  <si>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</si>
  <si>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</si>
  <si>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</si>
  <si>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</si>
  <si>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</si>
  <si>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</si>
  <si>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</si>
  <si>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</si>
  <si>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</si>
  <si>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</si>
  <si>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</si>
  <si>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</si>
  <si>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</si>
  <si>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</si>
  <si>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</si>
  <si>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</si>
  <si>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</si>
  <si>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</si>
  <si>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</si>
  <si>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</si>
  <si>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</si>
  <si>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</si>
  <si>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</si>
  <si>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</si>
  <si>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</si>
  <si>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</si>
  <si>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</si>
  <si>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</si>
  <si>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</si>
  <si>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</si>
  <si>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</si>
  <si>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</si>
  <si>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</si>
  <si>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</si>
  <si>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</si>
  <si>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</si>
  <si>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</si>
  <si>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</si>
  <si>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</si>
  <si>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</si>
  <si>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</si>
  <si>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</si>
  <si>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</si>
  <si>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</si>
  <si>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</si>
  <si>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</si>
  <si>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</si>
  <si>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</si>
  <si>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</si>
  <si>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</si>
  <si>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</si>
  <si>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</si>
  <si>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</si>
  <si>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</si>
  <si>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</si>
  <si>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</si>
  <si>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</si>
  <si>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</si>
  <si>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</si>
  <si>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</si>
  <si>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</si>
  <si>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</si>
  <si>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</si>
  <si>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</si>
  <si>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</si>
  <si>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</si>
  <si>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</si>
  <si>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</si>
  <si>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</si>
  <si>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</si>
  <si>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</si>
  <si>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</si>
  <si>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</si>
  <si>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</si>
  <si>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</si>
  <si>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</si>
  <si>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</si>
  <si>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</si>
  <si>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</si>
  <si>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</si>
  <si>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</si>
  <si>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</si>
  <si>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</si>
  <si>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</si>
  <si>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</si>
  <si>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</si>
  <si>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</si>
  <si>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</si>
  <si>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</si>
  <si>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</si>
  <si>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</si>
  <si>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</si>
  <si>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</si>
  <si>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</si>
  <si>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</si>
  <si>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</si>
  <si>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</si>
  <si>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</si>
  <si>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</si>
  <si>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</si>
  <si>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</si>
  <si>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</si>
  <si>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</si>
  <si>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</si>
  <si>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</si>
  <si>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</si>
  <si>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</si>
  <si>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</si>
  <si>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</si>
  <si>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</si>
  <si>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</si>
  <si>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</si>
  <si>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</si>
  <si>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</si>
  <si>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</si>
  <si>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</si>
  <si>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</si>
  <si>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</si>
  <si>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</si>
  <si>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</si>
  <si>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</si>
  <si>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</si>
  <si>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</si>
  <si>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</si>
  <si>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</si>
  <si>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</si>
  <si>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</si>
  <si>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</si>
  <si>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</si>
  <si>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</si>
  <si>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</si>
  <si>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</si>
  <si>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</si>
  <si>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</si>
  <si>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</si>
  <si>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</si>
  <si>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</si>
  <si>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</si>
  <si>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</si>
  <si>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</si>
  <si>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</si>
  <si>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</si>
  <si>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</si>
  <si>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</si>
  <si>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</si>
  <si>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</si>
  <si>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</si>
  <si>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</si>
  <si>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</si>
  <si>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</si>
  <si>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</si>
  <si>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</si>
  <si>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</si>
  <si>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</si>
  <si>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</si>
  <si>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</si>
  <si>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</si>
  <si>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</si>
  <si>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</si>
  <si>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</si>
  <si>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</si>
  <si>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</si>
  <si>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</si>
  <si>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</si>
  <si>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</si>
  <si>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</si>
  <si>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</si>
  <si>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</si>
  <si>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</si>
  <si>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</si>
  <si>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</si>
  <si>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</si>
  <si>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</si>
  <si>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</si>
  <si>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</si>
  <si>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</si>
  <si>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</si>
  <si>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</si>
  <si>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</si>
  <si>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</si>
  <si>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</si>
  <si>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</si>
  <si>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</si>
  <si>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</si>
  <si>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</si>
  <si>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</si>
  <si>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</si>
  <si>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</si>
  <si>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</si>
  <si>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</si>
  <si>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</si>
  <si>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</si>
  <si>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</si>
  <si>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</si>
  <si>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</si>
  <si>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</si>
  <si>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</si>
  <si>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</si>
  <si>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</si>
  <si>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</si>
  <si>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</si>
  <si>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</si>
  <si>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</si>
  <si>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</si>
  <si>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</si>
  <si>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</si>
  <si>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</si>
  <si>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</si>
  <si>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</si>
  <si>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</si>
  <si>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</si>
  <si>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</si>
  <si>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</si>
  <si>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</si>
  <si>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</si>
  <si>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</si>
  <si>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</si>
  <si>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</si>
  <si>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</si>
  <si>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</si>
  <si>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</si>
  <si>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</si>
  <si>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</si>
  <si>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</si>
  <si>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</si>
  <si>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</si>
  <si>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</si>
  <si>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</si>
  <si>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</si>
  <si>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</si>
  <si>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</si>
  <si>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</si>
  <si>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</si>
  <si>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</si>
  <si>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</si>
  <si>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</si>
  <si>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</si>
  <si>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</si>
  <si>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</si>
  <si>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</si>
  <si>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</si>
  <si>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</si>
  <si>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</si>
  <si>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</si>
  <si>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</si>
  <si>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</si>
  <si>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</si>
  <si>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</si>
  <si>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</si>
  <si>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</si>
  <si>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</si>
  <si>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</si>
  <si>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</si>
  <si>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</si>
  <si>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</si>
  <si>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</si>
  <si>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</si>
  <si>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</si>
  <si>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</si>
  <si>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</si>
  <si>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</si>
  <si>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</si>
  <si>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</si>
  <si>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</si>
  <si>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</si>
  <si>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</si>
  <si>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</si>
  <si>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</si>
  <si>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</si>
  <si>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</si>
  <si>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</si>
  <si>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</si>
  <si>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</si>
  <si>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</si>
  <si>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</si>
  <si>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</si>
  <si>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</si>
  <si>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</si>
  <si>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</si>
  <si>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</si>
  <si>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</si>
  <si>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</si>
  <si>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</si>
  <si>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</si>
  <si>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</si>
  <si>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</si>
  <si>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</si>
  <si>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</si>
  <si>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</si>
  <si>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</si>
  <si>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</si>
  <si>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</si>
  <si>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</si>
  <si>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</si>
  <si>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</si>
  <si>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</si>
  <si>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</si>
  <si>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</si>
  <si>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</si>
  <si>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</si>
  <si>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</si>
  <si>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</si>
  <si>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</si>
  <si>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</si>
  <si>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</si>
  <si>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</si>
  <si>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</si>
  <si>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</si>
  <si>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</si>
  <si>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</si>
  <si>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</si>
  <si>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</si>
  <si>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</si>
  <si>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</si>
  <si>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</si>
  <si>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</si>
  <si>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</si>
  <si>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</si>
  <si>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</si>
  <si>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</si>
  <si>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</si>
  <si>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</si>
  <si>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</si>
  <si>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</si>
  <si>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</si>
  <si>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</si>
  <si>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</si>
  <si>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</si>
  <si>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</si>
  <si>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</si>
  <si>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</si>
  <si>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</si>
  <si>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</si>
  <si>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</si>
  <si>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</si>
  <si>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</si>
  <si>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</si>
  <si>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</si>
  <si>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</si>
  <si>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</si>
  <si>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</si>
  <si>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</si>
  <si>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</si>
  <si>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</si>
  <si>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</si>
  <si>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</si>
  <si>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</si>
  <si>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</si>
  <si>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</si>
  <si>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</si>
  <si>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</si>
  <si>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</si>
  <si>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</si>
  <si>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</si>
  <si>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</si>
  <si>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</si>
  <si>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</si>
  <si>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</si>
  <si>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</si>
  <si>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</si>
  <si>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</si>
  <si>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</si>
  <si>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</si>
  <si>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</si>
  <si>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</si>
  <si>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</si>
  <si>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</si>
  <si>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</si>
  <si>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</si>
  <si>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</si>
  <si>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</si>
  <si>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</si>
  <si>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</si>
  <si>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</si>
  <si>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</si>
  <si>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</si>
  <si>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</si>
  <si>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</si>
  <si>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</si>
  <si>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</si>
  <si>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</si>
  <si>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</si>
  <si>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</si>
  <si>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</si>
  <si>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</si>
  <si>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</si>
  <si>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</si>
  <si>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</si>
  <si>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</si>
  <si>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</si>
  <si>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</si>
  <si>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</si>
  <si>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</si>
  <si>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</si>
  <si>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</si>
  <si>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</si>
  <si>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</si>
  <si>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</si>
  <si>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</si>
  <si>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</si>
  <si>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</si>
  <si>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</si>
  <si>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</si>
  <si>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</si>
  <si>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</si>
  <si>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</si>
  <si>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</si>
  <si>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</si>
  <si>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</si>
  <si>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</si>
  <si>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</si>
  <si>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</si>
  <si>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</si>
  <si>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</si>
  <si>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</si>
  <si>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</si>
  <si>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</si>
  <si>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</si>
  <si>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</si>
  <si>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</si>
  <si>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</si>
  <si>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</si>
  <si>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</si>
  <si>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</si>
  <si>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</si>
  <si>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</si>
  <si>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</si>
  <si>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</si>
  <si>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</si>
  <si>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</si>
  <si>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</si>
  <si>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</si>
  <si>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</si>
  <si>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</si>
  <si>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</si>
  <si>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</si>
  <si>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</si>
  <si>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</si>
  <si>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</si>
  <si>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</si>
  <si>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</si>
  <si>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</si>
  <si>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</si>
  <si>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</si>
  <si>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</si>
  <si>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</si>
  <si>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</si>
  <si>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</si>
  <si>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</si>
  <si>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</si>
  <si>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</si>
  <si>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</si>
  <si>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</si>
  <si>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</si>
  <si>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</si>
  <si>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</si>
  <si>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</si>
  <si>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</si>
  <si>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</si>
  <si>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</si>
  <si>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</si>
  <si>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</si>
  <si>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</si>
  <si>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</si>
  <si>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</si>
  <si>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</si>
  <si>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</si>
  <si>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</si>
  <si>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</si>
  <si>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</si>
  <si>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</si>
  <si>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</si>
  <si>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</si>
  <si>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</si>
  <si>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</si>
  <si>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</si>
  <si>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</si>
  <si>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</si>
  <si>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</si>
  <si>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</si>
  <si>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</si>
  <si>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</si>
  <si>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</si>
  <si>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</si>
  <si>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</si>
  <si>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</si>
  <si>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</si>
  <si>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</si>
  <si>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</si>
  <si>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</si>
  <si>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</si>
  <si>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</si>
  <si>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</si>
  <si>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</si>
  <si>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</si>
  <si>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</si>
  <si>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</si>
  <si>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</si>
  <si>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</si>
  <si>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</si>
  <si>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</si>
  <si>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</si>
  <si>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</si>
  <si>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</si>
  <si>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</si>
  <si>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</si>
  <si>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</si>
  <si>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</si>
  <si>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</si>
  <si>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</si>
  <si>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</si>
  <si>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</si>
  <si>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</si>
  <si>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</si>
  <si>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</si>
  <si>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</si>
  <si>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</si>
  <si>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</si>
  <si>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</si>
  <si>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</si>
  <si>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</si>
  <si>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</si>
  <si>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</si>
  <si>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</si>
  <si>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</si>
  <si>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</si>
  <si>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</si>
  <si>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</si>
  <si>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</si>
  <si>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</si>
  <si>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</si>
  <si>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</si>
  <si>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</si>
  <si>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</si>
  <si>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</si>
  <si>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</si>
  <si>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</si>
  <si>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</si>
  <si>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</si>
  <si>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</si>
  <si>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</si>
  <si>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</si>
  <si>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</si>
  <si>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</si>
  <si>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</si>
  <si>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</si>
  <si>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</si>
  <si>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</si>
  <si>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</si>
  <si>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</si>
  <si>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</si>
  <si>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</si>
  <si>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</si>
  <si>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</si>
  <si>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</si>
  <si>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</si>
  <si>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</si>
  <si>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</si>
  <si>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</si>
  <si>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</si>
  <si>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</si>
  <si>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</si>
  <si>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</si>
  <si>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</si>
  <si>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</si>
  <si>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</si>
  <si>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</si>
  <si>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</si>
  <si>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</si>
  <si>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</si>
  <si>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</si>
  <si>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</si>
  <si>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</si>
  <si>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</si>
  <si>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</si>
  <si>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</si>
  <si>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</si>
  <si>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</si>
  <si>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</si>
  <si>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</si>
  <si>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</si>
  <si>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</si>
  <si>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</si>
  <si>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</si>
  <si>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</si>
  <si>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</si>
  <si>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</si>
  <si>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</si>
  <si>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</si>
  <si>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</si>
  <si>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</si>
  <si>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</si>
  <si>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</si>
  <si>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</si>
  <si>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</si>
  <si>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</si>
  <si>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</si>
  <si>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</si>
  <si>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</si>
  <si>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</si>
  <si>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</si>
  <si>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</si>
  <si>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</si>
  <si>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</si>
  <si>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</si>
  <si>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</si>
  <si>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</si>
  <si>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</si>
  <si>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</si>
  <si>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</si>
  <si>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</si>
  <si>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</si>
  <si>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</si>
  <si>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</si>
  <si>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</si>
  <si>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</si>
  <si>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</si>
  <si>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</si>
  <si>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</si>
  <si>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</si>
  <si>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</si>
  <si>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</si>
  <si>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</si>
  <si>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</si>
  <si>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</si>
  <si>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</si>
  <si>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</si>
  <si>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</si>
  <si>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</si>
  <si>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</si>
  <si>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</si>
  <si>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</si>
  <si>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</si>
  <si>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</si>
  <si>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</si>
  <si>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</si>
  <si>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</si>
  <si>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</si>
  <si>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</si>
  <si>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</si>
  <si>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</si>
  <si>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</si>
  <si>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</si>
  <si>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</si>
  <si>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</si>
  <si>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</si>
  <si>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</si>
  <si>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</si>
  <si>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</si>
  <si>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</si>
  <si>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</si>
  <si>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</si>
  <si>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</si>
  <si>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</si>
  <si>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</si>
  <si>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</si>
  <si>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</si>
  <si>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</si>
  <si>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</si>
  <si>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</si>
  <si>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</si>
  <si>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</si>
  <si>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</si>
  <si>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</si>
  <si>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</si>
  <si>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</si>
  <si>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</si>
  <si>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</si>
  <si>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</si>
  <si>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</si>
  <si>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</si>
  <si>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</si>
  <si>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</si>
  <si>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</si>
  <si>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</si>
  <si>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</si>
  <si>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</si>
  <si>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</si>
  <si>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</si>
  <si>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</si>
  <si>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</si>
  <si>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</si>
  <si>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</si>
  <si>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</si>
  <si>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</si>
  <si>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</si>
  <si>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</si>
  <si>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</si>
  <si>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</si>
  <si>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</si>
  <si>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</si>
  <si>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</si>
  <si>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</si>
  <si>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</si>
  <si>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</si>
  <si>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</si>
  <si>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</si>
  <si>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</si>
  <si>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</si>
  <si>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</si>
  <si>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</si>
  <si>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</si>
  <si>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</si>
  <si>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</si>
  <si>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</si>
  <si>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</si>
  <si>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</si>
  <si>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</si>
  <si>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</si>
  <si>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</si>
  <si>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</si>
  <si>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</si>
  <si>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</si>
  <si>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</si>
  <si>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</si>
  <si>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</si>
  <si>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</si>
  <si>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</si>
  <si>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</si>
  <si>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</si>
  <si>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</si>
  <si>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</si>
  <si>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</si>
  <si>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</si>
  <si>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</si>
  <si>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</si>
  <si>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</si>
  <si>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</si>
  <si>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</si>
  <si>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</si>
  <si>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</si>
  <si>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</si>
  <si>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</si>
  <si>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</si>
  <si>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</si>
  <si>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</si>
  <si>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</si>
  <si>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</si>
  <si>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</si>
  <si>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</si>
  <si>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</si>
  <si>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</si>
  <si>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</si>
  <si>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</si>
  <si>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</si>
  <si>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</si>
  <si>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</si>
  <si>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</si>
  <si>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</si>
  <si>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</si>
  <si>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</si>
  <si>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</si>
  <si>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</si>
  <si>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</si>
  <si>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</si>
  <si>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</si>
  <si>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</si>
  <si>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</si>
  <si>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</si>
  <si>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</si>
  <si>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</si>
  <si>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</si>
  <si>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</si>
  <si>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</si>
  <si>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</si>
  <si>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</si>
  <si>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</si>
  <si>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</si>
  <si>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</si>
  <si>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</si>
  <si>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</si>
  <si>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</si>
  <si>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</si>
  <si>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</si>
  <si>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</si>
  <si>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</si>
  <si>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</si>
  <si>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</si>
  <si>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</si>
  <si>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</si>
  <si>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</si>
  <si>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</si>
  <si>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</si>
  <si>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</si>
  <si>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</si>
  <si>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</si>
  <si>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</si>
  <si>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</si>
  <si>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</si>
  <si>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</si>
  <si>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</si>
  <si>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</si>
  <si>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</si>
  <si>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</si>
  <si>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</si>
  <si>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</si>
  <si>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</si>
  <si>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</si>
  <si>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</si>
  <si>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</si>
  <si>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</si>
  <si>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</si>
  <si>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</si>
  <si>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</si>
  <si>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</si>
  <si>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</si>
  <si>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</si>
  <si>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</si>
  <si>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</si>
  <si>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</si>
  <si>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</si>
  <si>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</si>
  <si>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</si>
  <si>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</si>
  <si>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</si>
  <si>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</si>
  <si>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</si>
  <si>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</si>
  <si>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</si>
  <si>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</si>
  <si>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</si>
  <si>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</si>
  <si>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</si>
  <si>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</si>
  <si>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</si>
  <si>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</si>
  <si>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</si>
  <si>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</si>
  <si>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</si>
  <si>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</si>
  <si>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</si>
  <si>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</si>
  <si>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</si>
  <si>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</si>
  <si>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</si>
  <si>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</si>
  <si>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</si>
  <si>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</si>
  <si>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</si>
  <si>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</si>
  <si>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</si>
  <si>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</si>
  <si>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</si>
  <si>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</si>
  <si>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</si>
  <si>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</si>
  <si>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</si>
  <si>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</si>
  <si>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</si>
  <si>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</si>
  <si>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</si>
  <si>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</si>
  <si>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</si>
  <si>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</si>
  <si>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</si>
  <si>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</si>
  <si>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</si>
  <si>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</si>
  <si>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</si>
  <si>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</si>
  <si>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</si>
  <si>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</si>
  <si>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</si>
  <si>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</si>
  <si>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</si>
  <si>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</si>
  <si>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</si>
  <si>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</si>
  <si>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</si>
  <si>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</si>
  <si>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</si>
  <si>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</si>
  <si>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</si>
  <si>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</si>
  <si>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</si>
  <si>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</si>
  <si>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</si>
  <si>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</si>
  <si>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</si>
  <si>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</si>
  <si>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</si>
  <si>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</si>
  <si>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</si>
  <si>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</si>
  <si>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</si>
  <si>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</si>
  <si>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</si>
  <si>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</si>
  <si>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</si>
  <si>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</si>
  <si>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</si>
  <si>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</si>
  <si>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</si>
  <si>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</si>
  <si>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</si>
  <si>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</si>
  <si>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</si>
  <si>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</si>
  <si>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</si>
  <si>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</si>
  <si>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</si>
  <si>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</si>
  <si>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</si>
  <si>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</si>
  <si>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</si>
  <si>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</si>
  <si>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</si>
  <si>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</si>
  <si>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</si>
  <si>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</si>
  <si>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</si>
  <si>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</si>
  <si>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</si>
  <si>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</si>
  <si>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</si>
  <si>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</si>
  <si>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</si>
  <si>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</si>
  <si>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</si>
  <si>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</si>
  <si>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</si>
  <si>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</si>
  <si>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</si>
  <si>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</si>
  <si>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</si>
  <si>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</si>
  <si>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</si>
  <si>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</si>
  <si>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</si>
  <si>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</si>
  <si>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</si>
  <si>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</si>
  <si>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</si>
  <si>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</si>
  <si>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</si>
  <si>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</si>
  <si>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</si>
  <si>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</si>
  <si>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</si>
  <si>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</si>
  <si>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</si>
  <si>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</si>
  <si>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</si>
  <si>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</si>
  <si>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</si>
  <si>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</si>
  <si>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</si>
  <si>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</si>
  <si>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</si>
  <si>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</si>
  <si>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</si>
  <si>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</si>
  <si>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</si>
  <si>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</si>
  <si>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</si>
  <si>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</si>
  <si>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</si>
  <si>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</si>
  <si>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</si>
  <si>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</si>
  <si>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</si>
  <si>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</si>
  <si>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</si>
  <si>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</si>
  <si>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</si>
  <si>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</si>
  <si>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</si>
  <si>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</si>
  <si>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</si>
  <si>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</si>
  <si>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</si>
  <si>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</si>
  <si>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</si>
  <si>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</si>
  <si>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</si>
  <si>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</si>
  <si>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</si>
  <si>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</si>
  <si>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</si>
  <si>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</si>
  <si>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</si>
  <si>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</si>
  <si>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</si>
  <si>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</si>
  <si>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</si>
  <si>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</si>
  <si>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</si>
  <si>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</si>
  <si>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</si>
  <si>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</si>
  <si>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</si>
  <si>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</si>
  <si>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</si>
  <si>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</si>
  <si>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</si>
  <si>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</si>
  <si>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</si>
  <si>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</si>
  <si>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</si>
  <si>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</si>
  <si>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</si>
  <si>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</si>
  <si>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</si>
  <si>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</si>
  <si>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</si>
  <si>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</si>
  <si>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</si>
  <si>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</si>
  <si>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</si>
  <si>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</si>
  <si>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</si>
  <si>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</si>
  <si>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</si>
  <si>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</si>
  <si>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</si>
  <si>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</si>
  <si>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</si>
  <si>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</si>
  <si>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</si>
  <si>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</si>
  <si>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</si>
  <si>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</si>
  <si>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</si>
  <si>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</si>
  <si>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</si>
  <si>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</si>
  <si>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</si>
  <si>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</si>
  <si>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</si>
  <si>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</si>
  <si>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</si>
  <si>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</si>
  <si>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</si>
  <si>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</si>
  <si>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</si>
  <si>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</si>
  <si>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</si>
  <si>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</si>
  <si>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</si>
  <si>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</si>
  <si>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</si>
  <si>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</si>
  <si>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</si>
  <si>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</si>
  <si>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</si>
  <si>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</si>
  <si>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</si>
  <si>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</si>
  <si>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</si>
  <si>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</si>
  <si>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</si>
  <si>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</si>
  <si>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</si>
  <si>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</si>
  <si>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</si>
  <si>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</si>
  <si>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</si>
  <si>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</si>
  <si>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</si>
  <si>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</si>
  <si>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</si>
  <si>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</si>
  <si>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</si>
  <si>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</si>
  <si>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</si>
  <si>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</si>
  <si>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</si>
  <si>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</si>
  <si>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</si>
  <si>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</si>
  <si>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</si>
  <si>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</si>
  <si>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</si>
  <si>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</si>
  <si>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</si>
  <si>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</si>
  <si>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</si>
  <si>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</si>
  <si>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</si>
  <si>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</si>
  <si>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</si>
  <si>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</si>
  <si>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</si>
  <si>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</si>
  <si>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</si>
  <si>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</si>
  <si>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</si>
  <si>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</si>
  <si>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</si>
  <si>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</si>
  <si>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</si>
  <si>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</si>
  <si>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</si>
  <si>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</si>
  <si>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</si>
  <si>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</si>
  <si>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</si>
  <si>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</si>
  <si>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</si>
  <si>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</si>
  <si>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</si>
  <si>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</si>
  <si>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</si>
  <si>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</si>
  <si>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</si>
  <si>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</si>
  <si>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</si>
  <si>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</si>
  <si>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</si>
  <si>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</si>
  <si>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</si>
  <si>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</si>
  <si>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</si>
  <si>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</si>
  <si>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</si>
  <si>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</si>
  <si>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</si>
  <si>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</si>
  <si>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</si>
  <si>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</si>
  <si>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</si>
  <si>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</si>
  <si>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</si>
  <si>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</si>
  <si>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</si>
  <si>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</si>
  <si>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</si>
  <si>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</si>
  <si>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</si>
  <si>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</si>
  <si>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</si>
  <si>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</si>
  <si>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</si>
  <si>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</si>
  <si>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</si>
  <si>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</si>
  <si>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</si>
  <si>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</si>
  <si>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</si>
  <si>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</si>
  <si>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</si>
  <si>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</si>
  <si>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</si>
  <si>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</si>
  <si>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</si>
  <si>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</si>
  <si>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</si>
  <si>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</si>
  <si>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</si>
  <si>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</si>
  <si>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</si>
  <si>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</si>
  <si>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</si>
  <si>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</si>
  <si>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</si>
  <si>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</si>
  <si>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</si>
  <si>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</si>
  <si>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</si>
  <si>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</si>
  <si>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</si>
  <si>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</si>
  <si>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</si>
  <si>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</si>
  <si>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</si>
  <si>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</si>
  <si>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</si>
  <si>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</si>
  <si>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</si>
  <si>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</si>
  <si>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</si>
  <si>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</si>
  <si>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</si>
  <si>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</si>
  <si>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</si>
  <si>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</si>
  <si>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</si>
  <si>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</si>
  <si>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</si>
  <si>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</si>
  <si>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</si>
  <si>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</si>
  <si>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</si>
  <si>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</si>
  <si>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</si>
  <si>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</si>
  <si>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</si>
  <si>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</si>
  <si>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</si>
  <si>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</si>
  <si>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</si>
  <si>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</si>
  <si>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</si>
  <si>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</si>
  <si>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</si>
  <si>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</si>
  <si>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</si>
  <si>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</si>
  <si>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</si>
  <si>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</si>
  <si>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</si>
  <si>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</si>
  <si>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</si>
  <si>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</si>
  <si>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</si>
  <si>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</si>
  <si>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</si>
  <si>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</si>
  <si>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</si>
  <si>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</si>
  <si>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</si>
  <si>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</si>
  <si>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</si>
  <si>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</si>
  <si>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</si>
  <si>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</si>
  <si>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</si>
  <si>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</si>
  <si>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</si>
  <si>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</si>
  <si>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</si>
  <si>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</si>
  <si>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</si>
  <si>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</si>
  <si>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</si>
  <si>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</si>
  <si>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</si>
  <si>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</si>
  <si>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</si>
  <si>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</si>
  <si>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</si>
  <si>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</si>
  <si>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</si>
  <si>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</si>
  <si>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</si>
  <si>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</si>
  <si>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</si>
  <si>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</si>
  <si>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</si>
  <si>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</si>
  <si>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</si>
  <si>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</si>
  <si>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</si>
  <si>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</si>
  <si>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</si>
  <si>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</si>
  <si>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</si>
  <si>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</si>
  <si>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</si>
  <si>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</si>
  <si>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</si>
  <si>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</si>
  <si>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</si>
  <si>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</si>
  <si>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</si>
  <si>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</si>
  <si>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</si>
  <si>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</si>
  <si>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</si>
  <si>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</si>
  <si>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</si>
  <si>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</si>
  <si>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</si>
  <si>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</si>
  <si>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</si>
  <si>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</si>
  <si>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</si>
  <si>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</si>
  <si>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</si>
  <si>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</si>
  <si>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</si>
  <si>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</si>
  <si>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</si>
  <si>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</si>
  <si>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</si>
  <si>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</si>
  <si>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</si>
  <si>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</si>
  <si>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</si>
  <si>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</si>
  <si>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</si>
  <si>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</si>
  <si>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</si>
  <si>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</si>
  <si>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</si>
  <si>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</si>
  <si>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</si>
  <si>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</si>
  <si>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</si>
  <si>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</si>
  <si>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</si>
  <si>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</si>
  <si>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</si>
  <si>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</si>
  <si>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</si>
  <si>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</si>
  <si>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</si>
  <si>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</si>
  <si>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</si>
  <si>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</si>
  <si>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</si>
  <si>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</si>
  <si>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</si>
  <si>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</si>
  <si>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</si>
  <si>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</si>
  <si>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</si>
  <si>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</si>
  <si>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</si>
  <si>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</si>
  <si>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</si>
  <si>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</si>
  <si>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</si>
  <si>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</si>
  <si>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</si>
  <si>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</si>
  <si>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</si>
  <si>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</si>
  <si>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</si>
  <si>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</si>
  <si>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</si>
  <si>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</si>
  <si>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</si>
  <si>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</si>
  <si>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</si>
  <si>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</si>
  <si>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</si>
  <si>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</si>
  <si>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</si>
  <si>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</si>
  <si>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</si>
  <si>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</si>
  <si>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</si>
  <si>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</si>
  <si>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</si>
  <si>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</si>
  <si>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</si>
  <si>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</si>
  <si>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</si>
  <si>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</si>
  <si>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</si>
  <si>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</si>
  <si>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</si>
  <si>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</si>
  <si>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</si>
  <si>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</si>
  <si>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</si>
  <si>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</si>
  <si>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</si>
  <si>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</si>
  <si>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</si>
  <si>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</si>
  <si>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</si>
  <si>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</si>
  <si>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</si>
  <si>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</si>
  <si>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</si>
  <si>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</si>
  <si>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</si>
  <si>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</si>
  <si>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</si>
  <si>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</si>
  <si>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</si>
  <si>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</si>
  <si>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</si>
  <si>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</si>
  <si>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</si>
  <si>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</si>
  <si>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</si>
  <si>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</si>
  <si>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</si>
  <si>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</si>
  <si>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</si>
  <si>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</si>
  <si>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</si>
  <si>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</si>
  <si>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</si>
  <si>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</si>
  <si>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</si>
  <si>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</si>
  <si>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</si>
  <si>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</si>
  <si>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</si>
  <si>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</si>
  <si>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</si>
  <si>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</si>
  <si>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</si>
  <si>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</si>
  <si>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</si>
  <si>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</si>
  <si>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</si>
  <si>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</si>
  <si>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</si>
  <si>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</si>
  <si>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</si>
  <si>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</si>
  <si>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</si>
  <si>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</si>
  <si>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</si>
  <si>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</si>
  <si>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</si>
  <si>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</si>
  <si>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</si>
  <si>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</si>
  <si>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</si>
  <si>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</si>
  <si>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</si>
  <si>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</si>
  <si>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</si>
  <si>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</si>
  <si>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</si>
  <si>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</si>
  <si>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</si>
  <si>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</si>
  <si>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</si>
  <si>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</si>
  <si>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</si>
  <si>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</si>
  <si>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</si>
  <si>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</si>
  <si>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</si>
  <si>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</si>
  <si>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</si>
  <si>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</si>
  <si>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</si>
  <si>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</si>
  <si>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</si>
  <si>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</si>
  <si>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</si>
  <si>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</si>
  <si>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</si>
  <si>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</si>
  <si>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</si>
  <si>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</si>
  <si>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</si>
  <si>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</si>
  <si>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</si>
  <si>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</si>
  <si>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</si>
  <si>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</si>
  <si>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</si>
  <si>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</si>
  <si>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</si>
  <si>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</si>
  <si>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</si>
  <si>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</si>
  <si>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</si>
  <si>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</si>
  <si>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</si>
  <si>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</si>
  <si>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</si>
  <si>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</si>
  <si>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</si>
  <si>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</si>
  <si>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</si>
  <si>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</si>
  <si>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</si>
  <si>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</si>
  <si>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</si>
  <si>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</si>
  <si>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</si>
  <si>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</si>
  <si>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</si>
  <si>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</si>
  <si>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</si>
  <si>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</si>
  <si>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</si>
  <si>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</si>
  <si>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</si>
  <si>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</si>
  <si>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</si>
  <si>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</si>
  <si>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</si>
  <si>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</si>
  <si>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</si>
  <si>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</si>
  <si>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</si>
  <si>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</si>
  <si>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</si>
  <si>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</si>
  <si>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</si>
  <si>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</si>
  <si>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</si>
  <si>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</si>
  <si>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</si>
  <si>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</si>
  <si>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</si>
  <si>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</si>
  <si>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</si>
  <si>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</si>
  <si>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</si>
  <si>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</si>
  <si>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</si>
  <si>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</si>
  <si>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</si>
  <si>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</si>
  <si>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</si>
  <si>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</si>
  <si>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</si>
  <si>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</si>
  <si>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</si>
  <si>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</si>
  <si>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</si>
  <si>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</si>
  <si>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</si>
  <si>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</si>
  <si>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</si>
  <si>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</si>
  <si>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</si>
  <si>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</si>
  <si>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</si>
  <si>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</si>
  <si>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</si>
  <si>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</si>
  <si>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</si>
  <si>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</si>
  <si>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</si>
  <si>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</si>
  <si>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</si>
  <si>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</si>
  <si>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</si>
  <si>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</si>
  <si>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</si>
  <si>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</si>
  <si>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</si>
  <si>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</si>
  <si>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</si>
  <si>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</si>
  <si>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</si>
  <si>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</si>
  <si>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</si>
  <si>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</si>
  <si>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</si>
  <si>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</si>
  <si>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</si>
  <si>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</si>
  <si>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</si>
  <si>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</si>
  <si>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</si>
  <si>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</si>
  <si>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</si>
  <si>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</si>
  <si>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</si>
  <si>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</si>
  <si>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</si>
  <si>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</si>
  <si>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</si>
  <si>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</si>
  <si>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</si>
  <si>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</si>
  <si>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</si>
  <si>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</si>
  <si>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</si>
  <si>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</si>
  <si>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</si>
  <si>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</si>
  <si>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</si>
  <si>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</si>
  <si>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</si>
  <si>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</si>
  <si>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</si>
  <si>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</si>
  <si>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</si>
  <si>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</si>
  <si>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</si>
  <si>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</si>
  <si>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</si>
  <si>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</si>
  <si>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</si>
  <si>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</si>
  <si>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</si>
  <si>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</si>
  <si>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</si>
  <si>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</si>
  <si>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</si>
  <si>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</si>
  <si>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</si>
  <si>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</si>
  <si>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</si>
  <si>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</si>
  <si>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</si>
  <si>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</si>
  <si>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</si>
  <si>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</si>
  <si>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</si>
  <si>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</si>
  <si>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</si>
  <si>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</si>
  <si>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</si>
  <si>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</si>
  <si>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</si>
  <si>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</si>
  <si>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</si>
  <si>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</si>
  <si>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</si>
  <si>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</si>
  <si>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</si>
  <si>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</si>
  <si>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</si>
  <si>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</si>
  <si>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</si>
  <si>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</si>
  <si>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</si>
  <si>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</si>
  <si>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</si>
  <si>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</si>
  <si>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</si>
  <si>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</si>
  <si>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</si>
  <si>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</si>
  <si>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</si>
  <si>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</si>
  <si>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</si>
  <si>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</si>
  <si>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</si>
  <si>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</si>
  <si>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</si>
  <si>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</si>
  <si>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</si>
  <si>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</si>
  <si>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</si>
  <si>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</si>
  <si>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</si>
  <si>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</si>
  <si>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</si>
  <si>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</si>
  <si>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</si>
  <si>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</si>
  <si>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</si>
  <si>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</si>
  <si>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</si>
  <si>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</si>
  <si>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</si>
  <si>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</si>
  <si>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</si>
  <si>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</si>
  <si>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</si>
  <si>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</si>
  <si>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</si>
  <si>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</si>
  <si>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</si>
  <si>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</si>
  <si>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</si>
  <si>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</si>
  <si>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</si>
  <si>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</si>
  <si>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</si>
  <si>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</si>
  <si>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</si>
  <si>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</si>
  <si>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</si>
  <si>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</si>
  <si>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</si>
  <si>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</si>
  <si>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</si>
  <si>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</si>
  <si>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</si>
  <si>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</si>
  <si>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</si>
  <si>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</si>
  <si>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</si>
  <si>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</si>
  <si>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</si>
  <si>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</si>
  <si>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</si>
  <si>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</si>
  <si>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</si>
  <si>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</si>
  <si>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</si>
  <si>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</si>
  <si>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</si>
  <si>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</si>
  <si>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</si>
  <si>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</si>
  <si>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</si>
  <si>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</si>
  <si>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</si>
  <si>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</si>
  <si>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</si>
  <si>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</si>
  <si>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</si>
  <si>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</si>
  <si>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</si>
  <si>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</si>
  <si>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</si>
  <si>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</si>
  <si>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</si>
  <si>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</si>
  <si>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</si>
  <si>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</si>
  <si>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</si>
  <si>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</si>
  <si>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</si>
  <si>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</si>
  <si>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</si>
  <si>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</si>
  <si>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</si>
  <si>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</si>
  <si>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</si>
  <si>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</si>
  <si>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</si>
  <si>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</si>
  <si>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</si>
  <si>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</si>
  <si>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</si>
  <si>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</si>
  <si>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</si>
  <si>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</si>
  <si>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</si>
  <si>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</si>
  <si>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</si>
  <si>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</si>
  <si>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</si>
  <si>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</si>
  <si>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</si>
  <si>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</si>
  <si>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</si>
  <si>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</si>
  <si>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</si>
  <si>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</si>
  <si>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</si>
  <si>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</si>
  <si>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</si>
  <si>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</si>
  <si>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</si>
  <si>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</si>
  <si>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</si>
  <si>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</si>
  <si>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</si>
  <si>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</si>
  <si>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</si>
  <si>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</si>
  <si>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</si>
  <si>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</si>
  <si>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</si>
  <si>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</si>
  <si>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</si>
  <si>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</si>
  <si>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</si>
  <si>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</si>
  <si>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</si>
  <si>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</si>
  <si>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</si>
  <si>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</si>
  <si>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</si>
  <si>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</si>
  <si>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</si>
  <si>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</si>
  <si>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</si>
  <si>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</si>
  <si>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</si>
  <si>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</si>
  <si>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</si>
  <si>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</si>
  <si>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</si>
  <si>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</si>
  <si>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</si>
  <si>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</si>
  <si>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</si>
  <si>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</si>
  <si>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</si>
  <si>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</si>
  <si>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</si>
  <si>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</si>
  <si>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</si>
  <si>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</si>
  <si>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</si>
  <si>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</si>
  <si>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</si>
  <si>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</si>
  <si>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</si>
  <si>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</si>
  <si>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</si>
  <si>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</si>
  <si>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</si>
  <si>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</si>
  <si>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</si>
  <si>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</si>
  <si>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</si>
  <si>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</si>
  <si>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</si>
  <si>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</si>
  <si>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</si>
  <si>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</si>
  <si>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</si>
  <si>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</si>
  <si>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</si>
  <si>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</si>
  <si>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</si>
  <si>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</si>
  <si>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</si>
  <si>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</si>
  <si>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</si>
  <si>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</si>
  <si>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</si>
  <si>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</si>
  <si>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</si>
  <si>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</si>
  <si>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</si>
  <si>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</si>
  <si>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</si>
  <si>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</si>
  <si>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</si>
  <si>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</si>
  <si>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</si>
  <si>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</si>
  <si>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</si>
  <si>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</si>
  <si>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</si>
  <si>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</si>
  <si>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</si>
  <si>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</si>
  <si>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</si>
  <si>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</si>
  <si>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</si>
  <si>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</si>
  <si>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</si>
  <si>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</si>
  <si>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</si>
  <si>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</si>
  <si>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</si>
  <si>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</si>
  <si>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</si>
  <si>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</si>
  <si>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</si>
  <si>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</si>
  <si>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</si>
  <si>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</si>
  <si>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</si>
  <si>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</si>
  <si>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</si>
  <si>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</si>
  <si>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</si>
  <si>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</si>
  <si>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</si>
  <si>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</si>
  <si>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</si>
  <si>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</si>
  <si>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</si>
  <si>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</si>
  <si>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</si>
  <si>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</si>
  <si>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</si>
  <si>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</si>
  <si>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</si>
  <si>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</si>
  <si>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</si>
  <si>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</si>
  <si>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</si>
  <si>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</si>
  <si>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</si>
  <si>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</si>
  <si>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</si>
  <si>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</si>
  <si>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</si>
  <si>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</si>
  <si>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</si>
  <si>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</si>
  <si>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</si>
  <si>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</si>
  <si>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</si>
  <si>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</si>
  <si>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</si>
  <si>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</si>
  <si>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</si>
  <si>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</si>
  <si>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</si>
  <si>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</si>
  <si>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</si>
  <si>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</si>
  <si>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</si>
  <si>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</si>
  <si>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</si>
  <si>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</si>
  <si>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</si>
  <si>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</si>
  <si>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</si>
  <si>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</si>
  <si>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</si>
  <si>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</si>
  <si>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</si>
  <si>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</si>
  <si>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</si>
  <si>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</si>
  <si>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</si>
  <si>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</si>
  <si>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</si>
  <si>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</si>
  <si>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</si>
  <si>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</si>
  <si>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</si>
  <si>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</si>
  <si>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</si>
  <si>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</si>
  <si>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</si>
  <si>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</si>
  <si>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</si>
  <si>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</si>
  <si>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</si>
  <si>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</si>
  <si>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</si>
  <si>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</si>
  <si>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</si>
  <si>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</si>
  <si>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</si>
  <si>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</si>
  <si>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</si>
  <si>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</si>
  <si>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</si>
  <si>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</si>
  <si>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</si>
  <si>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</si>
  <si>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</si>
  <si>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</si>
  <si>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</si>
  <si>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</si>
  <si>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</si>
  <si>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</si>
  <si>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</si>
  <si>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</si>
  <si>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</si>
  <si>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</si>
  <si>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</si>
  <si>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</si>
  <si>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</si>
  <si>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</si>
  <si>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</si>
  <si>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</si>
  <si>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</si>
  <si>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</si>
  <si>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</si>
  <si>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</si>
  <si>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</si>
  <si>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</si>
  <si>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</si>
  <si>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</si>
  <si>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</si>
  <si>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</si>
  <si>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</si>
  <si>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</si>
  <si>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</si>
  <si>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</si>
  <si>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</si>
  <si>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</si>
  <si>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</si>
  <si>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</si>
  <si>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</si>
  <si>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</si>
  <si>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</si>
  <si>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</si>
  <si>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</si>
  <si>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</si>
  <si>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</si>
  <si>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</si>
  <si>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</si>
  <si>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</si>
  <si>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</si>
  <si>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</si>
  <si>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</si>
  <si>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</si>
  <si>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</si>
  <si>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</si>
  <si>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</si>
  <si>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</si>
  <si>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</si>
  <si>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</si>
  <si>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</si>
  <si>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</si>
  <si>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</si>
  <si>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</si>
  <si>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</si>
  <si>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</si>
  <si>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</si>
  <si>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</si>
  <si>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</si>
  <si>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</si>
  <si>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</si>
  <si>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</si>
  <si>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</si>
  <si>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</si>
  <si>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</si>
  <si>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</si>
  <si>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</si>
  <si>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</si>
  <si>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</si>
  <si>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</si>
  <si>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</si>
  <si>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</si>
  <si>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</si>
  <si>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</si>
  <si>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</si>
  <si>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</si>
  <si>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</si>
  <si>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</si>
  <si>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</si>
  <si>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</si>
  <si>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</si>
  <si>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</si>
  <si>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</si>
  <si>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</si>
  <si>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</si>
  <si>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</si>
  <si>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</si>
  <si>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</si>
  <si>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</si>
  <si>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</si>
  <si>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</si>
  <si>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</si>
  <si>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</si>
  <si>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</si>
  <si>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</si>
  <si>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</si>
  <si>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</si>
  <si>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</si>
  <si>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</si>
  <si>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</si>
  <si>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</si>
  <si>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</si>
  <si>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</si>
  <si>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</si>
  <si>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</si>
  <si>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</si>
  <si>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</si>
  <si>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</si>
  <si>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</si>
  <si>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</si>
  <si>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</si>
  <si>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</si>
  <si>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</si>
  <si>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</si>
  <si>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</si>
  <si>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</si>
  <si>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</si>
  <si>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</si>
  <si>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</si>
  <si>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</si>
  <si>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</si>
  <si>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</si>
  <si>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</si>
  <si>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</si>
  <si>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</si>
  <si>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</si>
  <si>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</si>
  <si>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</si>
  <si>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</si>
  <si>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</si>
  <si>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</si>
  <si>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</si>
  <si>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</si>
  <si>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</si>
  <si>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</si>
  <si>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</si>
  <si>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</si>
  <si>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</si>
  <si>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</si>
  <si>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</si>
  <si>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</si>
  <si>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</si>
  <si>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</si>
  <si>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</si>
  <si>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</si>
  <si>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</si>
  <si>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</si>
  <si>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</si>
  <si>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</si>
  <si>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</si>
  <si>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</si>
  <si>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</si>
  <si>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</si>
  <si>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</si>
  <si>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</si>
  <si>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</si>
  <si>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</si>
  <si>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</si>
  <si>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</si>
  <si>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</si>
  <si>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</si>
  <si>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</si>
  <si>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</si>
  <si>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</si>
  <si>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</si>
  <si>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</si>
  <si>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</si>
  <si>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</si>
  <si>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</si>
  <si>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</si>
  <si>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</si>
  <si>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</si>
  <si>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</si>
  <si>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</si>
  <si>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</si>
  <si>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</si>
  <si>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</si>
  <si>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</si>
  <si>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</si>
  <si>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</si>
  <si>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</si>
  <si>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</si>
  <si>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</si>
  <si>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</si>
  <si>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</si>
  <si>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</si>
  <si>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</si>
  <si>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</si>
  <si>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</si>
  <si>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</si>
  <si>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</si>
  <si>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</si>
  <si>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</si>
  <si>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</si>
  <si>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</si>
  <si>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</si>
  <si>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</si>
  <si>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</si>
  <si>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</si>
  <si>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</si>
  <si>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</si>
  <si>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</si>
  <si>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</si>
  <si>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</si>
  <si>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</si>
  <si>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</si>
  <si>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</si>
  <si>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</si>
  <si>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</si>
  <si>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</si>
  <si>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</si>
  <si>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</si>
  <si>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</si>
  <si>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</si>
  <si>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</si>
  <si>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</si>
  <si>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</si>
  <si>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</si>
  <si>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</si>
  <si>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</si>
  <si>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</si>
  <si>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</si>
  <si>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</si>
  <si>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</si>
  <si>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</si>
  <si>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</si>
  <si>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</si>
  <si>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</si>
  <si>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</si>
  <si>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</si>
  <si>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</si>
  <si>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</si>
  <si>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</si>
  <si>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</si>
  <si>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</si>
  <si>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</si>
  <si>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</si>
  <si>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</si>
  <si>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</si>
  <si>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</si>
  <si>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</si>
  <si>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</si>
  <si>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</si>
  <si>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</si>
  <si>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</si>
  <si>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</si>
  <si>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</si>
  <si>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</si>
  <si>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</si>
  <si>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</si>
  <si>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</si>
  <si>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</si>
  <si>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</si>
  <si>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</si>
  <si>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</si>
  <si>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</si>
  <si>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</si>
  <si>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</si>
  <si>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</si>
  <si>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</si>
  <si>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</si>
  <si>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</si>
  <si>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</si>
  <si>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</si>
  <si>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</si>
  <si>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</si>
  <si>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</si>
  <si>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</si>
  <si>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</si>
  <si>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</si>
  <si>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</si>
  <si>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</si>
  <si>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</si>
  <si>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</si>
  <si>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</si>
  <si>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</si>
  <si>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</si>
  <si>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</si>
  <si>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</si>
  <si>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</si>
  <si>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</si>
  <si>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</si>
  <si>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</si>
  <si>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</si>
  <si>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</si>
  <si>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</si>
  <si>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</si>
  <si>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</si>
  <si>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</si>
  <si>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</si>
  <si>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</si>
  <si>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</si>
  <si>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</si>
  <si>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</si>
  <si>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</si>
  <si>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</si>
  <si>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</si>
  <si>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</si>
  <si>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</si>
  <si>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</si>
  <si>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</si>
  <si>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</si>
  <si>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</si>
  <si>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</si>
  <si>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</si>
  <si>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</si>
  <si>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</si>
  <si>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</si>
  <si>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</si>
  <si>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</si>
  <si>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</si>
  <si>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</si>
  <si>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</si>
  <si>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</si>
  <si>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</si>
  <si>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</si>
  <si>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</si>
  <si>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</si>
  <si>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</si>
  <si>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</si>
  <si>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</si>
  <si>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</si>
  <si>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</si>
  <si>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</si>
  <si>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</si>
  <si>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</si>
  <si>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</si>
  <si>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</si>
  <si>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</si>
  <si>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</si>
  <si>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</si>
  <si>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</si>
  <si>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</si>
  <si>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</si>
  <si>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</si>
  <si>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</si>
  <si>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</si>
  <si>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</si>
  <si>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</si>
  <si>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</si>
  <si>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</si>
  <si>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</si>
  <si>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</si>
  <si>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</si>
  <si>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</si>
  <si>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</si>
  <si>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</si>
  <si>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</si>
  <si>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</si>
  <si>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</si>
  <si>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</si>
  <si>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</si>
  <si>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</si>
  <si>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</si>
  <si>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</si>
  <si>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</si>
  <si>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</si>
  <si>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</si>
  <si>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</si>
  <si>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</si>
  <si>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</si>
  <si>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</si>
  <si>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</si>
  <si>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</si>
  <si>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</si>
  <si>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</si>
  <si>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</si>
  <si>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</si>
  <si>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</si>
  <si>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</si>
  <si>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</si>
  <si>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</si>
  <si>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</si>
  <si>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</si>
  <si>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</si>
  <si>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</si>
  <si>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</si>
  <si>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</si>
  <si>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</si>
  <si>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</si>
  <si>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</si>
  <si>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</si>
  <si>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</si>
  <si>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</si>
  <si>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</si>
  <si>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</si>
  <si>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</si>
  <si>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</si>
  <si>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</si>
  <si>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</si>
  <si>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</si>
  <si>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</si>
  <si>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</si>
  <si>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</si>
  <si>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</si>
  <si>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</si>
  <si>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</si>
  <si>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</si>
  <si>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</si>
  <si>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</si>
  <si>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</si>
  <si>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</si>
  <si>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</si>
  <si>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</si>
  <si>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</si>
  <si>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</si>
  <si>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</si>
  <si>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</si>
  <si>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</si>
  <si>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</si>
  <si>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</si>
  <si>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</si>
  <si>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</si>
  <si>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</si>
  <si>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</si>
  <si>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</si>
  <si>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</si>
  <si>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</si>
  <si>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</si>
  <si>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</si>
  <si>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</si>
  <si>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</si>
  <si>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</si>
  <si>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</si>
  <si>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</si>
  <si>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</si>
  <si>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</si>
  <si>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</si>
  <si>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</si>
  <si>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</si>
  <si>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</si>
  <si>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</si>
  <si>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</si>
  <si>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</si>
  <si>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</si>
  <si>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</si>
  <si>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</si>
  <si>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</si>
  <si>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</si>
  <si>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</si>
  <si>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</si>
  <si>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</si>
  <si>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</si>
  <si>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</si>
  <si>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</si>
  <si>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</si>
  <si>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</si>
  <si>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</si>
  <si>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</si>
  <si>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</si>
  <si>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</si>
  <si>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</si>
  <si>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</si>
  <si>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</si>
  <si>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</si>
  <si>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</si>
  <si>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</si>
  <si>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</si>
  <si>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</si>
  <si>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</si>
  <si>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</si>
  <si>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</si>
  <si>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</si>
  <si>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</si>
  <si>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</si>
  <si>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</si>
  <si>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</si>
  <si>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</si>
  <si>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</si>
  <si>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</si>
  <si>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</si>
  <si>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</si>
  <si>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</si>
  <si>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</si>
  <si>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</si>
  <si>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</si>
  <si>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</si>
  <si>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</si>
  <si>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</si>
  <si>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</si>
  <si>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</si>
  <si>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</si>
  <si>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</si>
  <si>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</si>
  <si>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</si>
  <si>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</si>
  <si>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</si>
  <si>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</si>
  <si>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</si>
  <si>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</si>
  <si>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</si>
  <si>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</si>
  <si>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</si>
  <si>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</si>
  <si>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</si>
  <si>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</si>
  <si>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</si>
  <si>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</si>
  <si>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</si>
  <si>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</si>
  <si>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</si>
  <si>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</si>
  <si>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</si>
  <si>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</si>
  <si>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</si>
  <si>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</si>
  <si>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</si>
  <si>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</si>
  <si>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</si>
  <si>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</si>
  <si>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</si>
  <si>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</si>
  <si>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</si>
  <si>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</si>
  <si>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</si>
  <si>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</si>
  <si>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</si>
  <si>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</si>
  <si>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</si>
  <si>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</si>
  <si>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</si>
  <si>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</si>
  <si>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</si>
  <si>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</si>
  <si>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</si>
  <si>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</si>
  <si>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</si>
  <si>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</si>
  <si>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</si>
  <si>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</si>
  <si>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</si>
  <si>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</si>
  <si>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</si>
  <si>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</si>
  <si>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</si>
  <si>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</si>
  <si>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</si>
  <si>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</si>
  <si>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</si>
  <si>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</si>
  <si>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</si>
  <si>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</si>
  <si>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</si>
  <si>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</si>
  <si>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</si>
  <si>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</si>
  <si>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</si>
  <si>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</si>
  <si>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</si>
  <si>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</si>
  <si>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</si>
  <si>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</si>
  <si>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</si>
  <si>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</si>
  <si>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</si>
  <si>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</si>
  <si>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</si>
  <si>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</si>
  <si>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</si>
  <si>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</si>
  <si>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</si>
  <si>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</si>
  <si>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</si>
  <si>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</si>
  <si>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</si>
  <si>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</si>
  <si>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</si>
  <si>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</si>
  <si>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</si>
  <si>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</si>
  <si>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</si>
  <si>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</si>
  <si>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</si>
  <si>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</si>
  <si>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</si>
  <si>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</si>
  <si>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</si>
  <si>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</si>
  <si>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</si>
  <si>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</si>
  <si>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</si>
  <si>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</si>
  <si>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</si>
  <si>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</si>
  <si>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</si>
  <si>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</si>
  <si>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</si>
  <si>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</si>
  <si>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</si>
  <si>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</si>
  <si>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</si>
  <si>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</si>
  <si>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</si>
  <si>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</si>
  <si>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</si>
  <si>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</si>
  <si>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</si>
  <si>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</si>
  <si>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</si>
  <si>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</si>
  <si>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</si>
  <si>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</si>
  <si>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</si>
  <si>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</si>
  <si>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</si>
  <si>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</si>
  <si>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</si>
  <si>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</si>
  <si>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</si>
  <si>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</si>
  <si>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</si>
  <si>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</si>
  <si>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</si>
  <si>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</si>
  <si>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</si>
  <si>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</si>
  <si>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</si>
  <si>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</si>
  <si>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</si>
  <si>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</si>
  <si>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</si>
  <si>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</si>
  <si>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</si>
  <si>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</si>
  <si>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</si>
  <si>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</si>
  <si>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</si>
  <si>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</si>
  <si>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</si>
  <si>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</si>
  <si>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</si>
  <si>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</si>
  <si>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</si>
  <si>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</si>
  <si>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</si>
  <si>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</si>
  <si>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</si>
  <si>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</si>
  <si>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</si>
  <si>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</si>
  <si>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</si>
  <si>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</si>
  <si>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</si>
  <si>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</si>
  <si>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</si>
  <si>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</si>
  <si>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</si>
  <si>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</si>
  <si>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</si>
  <si>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</si>
  <si>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</si>
  <si>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</si>
  <si>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</si>
  <si>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</si>
  <si>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</si>
  <si>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</si>
  <si>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</si>
  <si>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</si>
  <si>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</si>
  <si>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</si>
  <si>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</si>
  <si>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</si>
  <si>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</si>
  <si>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</si>
  <si>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</si>
  <si>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</si>
  <si>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</si>
  <si>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</si>
  <si>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</si>
  <si>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</si>
  <si>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</si>
  <si>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</si>
  <si>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</si>
  <si>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</si>
  <si>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</si>
  <si>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</si>
  <si>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</si>
  <si>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</si>
  <si>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</si>
  <si>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</si>
  <si>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</si>
  <si>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</si>
  <si>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</si>
  <si>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</si>
  <si>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</si>
  <si>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</si>
  <si>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</si>
  <si>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</si>
  <si>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</si>
  <si>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</si>
  <si>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</si>
  <si>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</si>
  <si>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</si>
  <si>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</si>
  <si>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</si>
  <si>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</si>
  <si>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</si>
  <si>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</si>
  <si>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</si>
  <si>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</si>
  <si>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</si>
  <si>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</si>
  <si>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</si>
  <si>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</si>
  <si>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</si>
  <si>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</si>
  <si>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</si>
  <si>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</si>
  <si>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</si>
  <si>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</si>
  <si>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</si>
  <si>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</si>
  <si>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</si>
  <si>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</si>
  <si>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</si>
  <si>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</si>
  <si>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</si>
  <si>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</si>
  <si>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</si>
  <si>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</si>
  <si>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</si>
  <si>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</si>
  <si>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</si>
  <si>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</si>
  <si>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</si>
  <si>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</si>
  <si>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</si>
  <si>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</si>
  <si>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</si>
  <si>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</si>
  <si>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</si>
  <si>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</si>
  <si>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</si>
  <si>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</si>
  <si>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</si>
  <si>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</si>
  <si>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</si>
  <si>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</si>
  <si>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</si>
  <si>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</si>
  <si>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</si>
  <si>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</si>
  <si>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</si>
  <si>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</si>
  <si>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</si>
  <si>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</si>
  <si>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</si>
  <si>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</si>
  <si>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</si>
  <si>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</si>
  <si>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</si>
  <si>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</si>
  <si>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</si>
  <si>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</si>
  <si>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</si>
  <si>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</si>
  <si>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</si>
  <si>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</si>
  <si>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</si>
  <si>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</si>
  <si>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</si>
  <si>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</si>
  <si>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</si>
  <si>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</si>
  <si>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</si>
  <si>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</si>
  <si>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</si>
  <si>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</si>
  <si>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</si>
  <si>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</si>
  <si>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</si>
  <si>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</si>
  <si>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</si>
  <si>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</si>
  <si>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</si>
  <si>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</si>
  <si>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</si>
  <si>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</si>
  <si>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</si>
  <si>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</si>
  <si>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</si>
  <si>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</si>
  <si>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</si>
  <si>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</si>
  <si>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</si>
  <si>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</si>
  <si>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</si>
  <si>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</si>
  <si>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</si>
  <si>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</si>
  <si>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</si>
  <si>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</si>
  <si>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</si>
  <si>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</si>
  <si>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</si>
  <si>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</si>
  <si>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</si>
  <si>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</si>
  <si>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</si>
  <si>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</si>
  <si>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</si>
  <si>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</si>
  <si>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</si>
  <si>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</si>
  <si>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</si>
  <si>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</si>
  <si>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</si>
  <si>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</si>
  <si>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</si>
  <si>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</si>
  <si>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</si>
  <si>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</si>
  <si>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</si>
  <si>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</si>
  <si>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</si>
  <si>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</si>
  <si>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</si>
  <si>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</si>
  <si>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</si>
  <si>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</si>
  <si>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</si>
  <si>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</si>
  <si>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</si>
  <si>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</si>
  <si>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</si>
  <si>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</si>
  <si>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</si>
  <si>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</si>
  <si>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</si>
  <si>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</si>
  <si>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</si>
  <si>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</si>
  <si>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</si>
  <si>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</si>
  <si>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</si>
  <si>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</si>
  <si>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</si>
  <si>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</si>
  <si>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</si>
  <si>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</si>
  <si>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</si>
  <si>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</si>
  <si>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</si>
  <si>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</si>
  <si>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</si>
  <si>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</si>
  <si>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</si>
  <si>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</si>
  <si>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</si>
  <si>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</si>
  <si>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</si>
  <si>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</si>
  <si>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</si>
  <si>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</si>
  <si>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</si>
  <si>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</si>
  <si>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</si>
  <si>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</si>
  <si>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</si>
  <si>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</si>
  <si>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</si>
  <si>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</si>
  <si>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</si>
  <si>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</si>
  <si>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</si>
  <si>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</si>
  <si>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</si>
  <si>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</si>
  <si>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</si>
  <si>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</si>
  <si>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</si>
  <si>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</si>
  <si>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</si>
  <si>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</si>
  <si>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</si>
  <si>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</si>
  <si>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</si>
  <si>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</si>
  <si>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</si>
  <si>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</si>
  <si>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</si>
  <si>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</si>
  <si>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</si>
  <si>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</si>
  <si>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</si>
  <si>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</si>
  <si>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</si>
  <si>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</si>
  <si>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</si>
  <si>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</si>
  <si>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</si>
  <si>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</si>
  <si>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</si>
  <si>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</si>
  <si>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</si>
  <si>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</si>
  <si>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</si>
  <si>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</si>
  <si>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</si>
  <si>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</si>
  <si>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</si>
  <si>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</si>
  <si>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</si>
  <si>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</si>
  <si>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</si>
  <si>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</si>
  <si>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</si>
  <si>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</si>
  <si>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</si>
  <si>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</si>
  <si>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</si>
  <si>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</si>
  <si>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</si>
  <si>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</si>
  <si>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</si>
  <si>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</si>
  <si>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</si>
  <si>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</si>
  <si>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</si>
  <si>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</si>
  <si>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</si>
  <si>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</si>
  <si>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</si>
  <si>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</si>
  <si>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</si>
  <si>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</si>
  <si>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</si>
  <si>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</si>
  <si>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</si>
  <si>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</si>
  <si>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</si>
  <si>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</si>
  <si>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</si>
  <si>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</si>
  <si>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</si>
  <si>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</si>
  <si>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</si>
  <si>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</si>
  <si>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</si>
  <si>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</si>
  <si>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</si>
  <si>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</si>
  <si>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</si>
  <si>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</si>
  <si>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</si>
  <si>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</si>
  <si>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</si>
  <si>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</si>
  <si>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</si>
  <si>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</si>
  <si>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</si>
  <si>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</si>
  <si>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</si>
  <si>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</si>
  <si>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</si>
  <si>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</si>
  <si>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</si>
  <si>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</si>
  <si>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</si>
  <si>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</si>
  <si>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</si>
  <si>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</si>
  <si>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</si>
  <si>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</si>
  <si>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</si>
  <si>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</si>
  <si>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</si>
  <si>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</si>
  <si>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</si>
  <si>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</si>
  <si>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</si>
  <si>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</si>
  <si>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</si>
  <si>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</si>
  <si>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</si>
  <si>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</si>
  <si>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</si>
  <si>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</si>
  <si>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</si>
  <si>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</si>
  <si>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</si>
  <si>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</si>
  <si>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</si>
  <si>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</si>
  <si>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</si>
  <si>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</si>
  <si>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</si>
  <si>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</si>
  <si>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</si>
  <si>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</si>
  <si>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</si>
  <si>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</si>
  <si>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</si>
  <si>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</si>
  <si>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</si>
  <si>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</si>
  <si>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</si>
  <si>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</si>
  <si>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</si>
  <si>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</si>
  <si>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</si>
  <si>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</si>
  <si>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</si>
  <si>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</si>
  <si>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</si>
  <si>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</si>
  <si>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</si>
  <si>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</si>
  <si>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</si>
  <si>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</si>
  <si>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</si>
  <si>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</si>
  <si>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</si>
  <si>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</si>
  <si>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</si>
  <si>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</si>
  <si>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</si>
  <si>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</si>
  <si>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</si>
  <si>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</si>
  <si>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</si>
  <si>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</si>
  <si>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</si>
  <si>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</si>
  <si>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</si>
  <si>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</si>
  <si>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</si>
  <si>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</si>
  <si>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</si>
  <si>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</si>
  <si>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</si>
  <si>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</si>
  <si>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</si>
  <si>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</si>
  <si>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</si>
  <si>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</si>
  <si>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</si>
  <si>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</si>
  <si>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</si>
  <si>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</si>
  <si>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</si>
  <si>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</si>
  <si>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</si>
  <si>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</si>
  <si>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</si>
  <si>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</si>
  <si>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</si>
  <si>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</si>
  <si>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</si>
  <si>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</si>
  <si>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</si>
  <si>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</si>
  <si>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</si>
  <si>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</si>
  <si>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</si>
  <si>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</si>
  <si>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</si>
  <si>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</si>
  <si>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</si>
  <si>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</si>
  <si>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</si>
  <si>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</si>
  <si>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</si>
  <si>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</si>
  <si>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</si>
  <si>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</si>
  <si>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</si>
  <si>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</si>
  <si>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</si>
  <si>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</si>
  <si>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</si>
  <si>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</si>
  <si>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</si>
  <si>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</si>
  <si>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</si>
  <si>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</si>
  <si>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</si>
  <si>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</si>
  <si>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</si>
  <si>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</si>
  <si>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</si>
  <si>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</si>
  <si>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</si>
  <si>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</si>
  <si>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</si>
  <si>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</si>
  <si>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</si>
  <si>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</si>
  <si>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</si>
  <si>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</si>
  <si>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</si>
  <si>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</si>
  <si>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</si>
  <si>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</si>
  <si>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</si>
  <si>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</si>
  <si>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</si>
  <si>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</si>
  <si>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</si>
  <si>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</si>
  <si>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</si>
  <si>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</si>
  <si>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</si>
  <si>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</si>
  <si>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</si>
  <si>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</si>
  <si>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</si>
  <si>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</si>
  <si>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</si>
  <si>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</si>
  <si>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</si>
  <si>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</si>
  <si>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</si>
  <si>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</si>
  <si>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</si>
  <si>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</si>
  <si>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</si>
  <si>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</si>
  <si>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</si>
  <si>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</si>
  <si>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</si>
  <si>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</si>
  <si>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</si>
  <si>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</si>
  <si>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</si>
  <si>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</si>
  <si>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</si>
  <si>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</si>
  <si>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</si>
  <si>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</si>
  <si>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</si>
  <si>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</si>
  <si>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</si>
  <si>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</si>
  <si>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</si>
  <si>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</si>
  <si>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</si>
  <si>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</si>
  <si>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</si>
  <si>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</si>
  <si>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</si>
  <si>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</si>
  <si>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</si>
  <si>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</si>
  <si>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</si>
  <si>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</si>
  <si>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</si>
  <si>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</si>
  <si>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</si>
  <si>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</si>
  <si>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</si>
  <si>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</si>
  <si>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</si>
  <si>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</si>
  <si>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</si>
  <si>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</si>
  <si>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</si>
  <si>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</si>
  <si>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</si>
  <si>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</si>
  <si>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</si>
  <si>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</si>
  <si>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</si>
  <si>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</si>
  <si>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</si>
  <si>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</si>
  <si>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</si>
  <si>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</si>
  <si>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</si>
  <si>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</si>
  <si>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</si>
  <si>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</si>
  <si>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</si>
  <si>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</si>
  <si>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</si>
  <si>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</si>
  <si>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</si>
  <si>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</si>
  <si>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</si>
  <si>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</si>
  <si>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</si>
  <si>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</si>
  <si>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</si>
  <si>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</si>
  <si>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</si>
  <si>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</si>
  <si>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</si>
  <si>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</si>
  <si>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</si>
  <si>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</si>
  <si>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</si>
  <si>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</si>
  <si>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</si>
  <si>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</si>
  <si>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</si>
  <si>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</si>
  <si>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</si>
  <si>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</si>
  <si>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</si>
  <si>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</si>
  <si>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</si>
  <si>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</si>
  <si>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</si>
  <si>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</si>
  <si>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</si>
  <si>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</si>
  <si>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</si>
  <si>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</si>
  <si>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</si>
  <si>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</si>
  <si>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</si>
  <si>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</si>
  <si>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</si>
  <si>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</si>
  <si>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</si>
  <si>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</si>
  <si>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</si>
  <si>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</si>
  <si>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</si>
  <si>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</si>
  <si>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</si>
  <si>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</si>
  <si>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</si>
  <si>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</si>
  <si>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</si>
  <si>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</si>
  <si>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</si>
  <si>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</si>
  <si>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</si>
  <si>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</si>
  <si>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</si>
  <si>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</si>
  <si>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</si>
  <si>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</si>
  <si>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</si>
  <si>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</si>
  <si>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</si>
  <si>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</si>
  <si>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</si>
  <si>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</si>
  <si>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</si>
  <si>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</si>
  <si>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</si>
  <si>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</si>
  <si>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</si>
  <si>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</si>
  <si>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</si>
  <si>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</si>
  <si>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</si>
  <si>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</si>
  <si>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</si>
  <si>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</si>
  <si>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</si>
  <si>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</si>
  <si>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</si>
  <si>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</si>
  <si>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</si>
  <si>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</si>
  <si>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</si>
  <si>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</si>
  <si>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</si>
  <si>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</si>
  <si>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</si>
  <si>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</si>
  <si>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</si>
  <si>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</si>
  <si>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</si>
  <si>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</si>
  <si>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</si>
  <si>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</si>
  <si>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</si>
  <si>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</si>
  <si>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</si>
  <si>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</si>
  <si>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</si>
  <si>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</si>
  <si>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</si>
  <si>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</si>
  <si>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</si>
  <si>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</si>
  <si>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</si>
  <si>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</si>
  <si>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</si>
  <si>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</si>
  <si>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</si>
  <si>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</si>
  <si>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</si>
  <si>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</si>
  <si>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</si>
  <si>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</si>
  <si>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</si>
  <si>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</si>
  <si>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</si>
  <si>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</si>
  <si>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</si>
  <si>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</si>
  <si>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</si>
  <si>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</si>
  <si>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</si>
  <si>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</si>
  <si>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</si>
  <si>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</si>
  <si>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</si>
  <si>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</si>
  <si>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</si>
  <si>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</si>
  <si>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</si>
  <si>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</si>
  <si>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</si>
  <si>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</si>
  <si>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</si>
  <si>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</si>
  <si>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</si>
  <si>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</si>
  <si>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</si>
  <si>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</si>
  <si>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</si>
  <si>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</si>
  <si>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</si>
  <si>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</si>
  <si>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</si>
  <si>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</si>
  <si>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</si>
  <si>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</si>
  <si>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</si>
  <si>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</si>
  <si>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</si>
  <si>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</si>
  <si>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</si>
  <si>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</si>
  <si>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</si>
  <si>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</si>
  <si>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</si>
  <si>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</si>
  <si>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</si>
  <si>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</si>
  <si>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</si>
  <si>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</si>
  <si>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</si>
  <si>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</si>
  <si>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</si>
  <si>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</si>
  <si>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</si>
  <si>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</si>
  <si>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</si>
  <si>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</si>
  <si>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</si>
  <si>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</si>
  <si>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</si>
  <si>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</si>
  <si>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</si>
  <si>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</si>
  <si>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</si>
  <si>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</si>
  <si>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</si>
  <si>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</si>
  <si>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</si>
  <si>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</si>
  <si>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</si>
  <si>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</si>
  <si>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</si>
  <si>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</si>
  <si>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</si>
  <si>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</si>
  <si>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</si>
  <si>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</si>
  <si>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</si>
  <si>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</si>
  <si>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</si>
  <si>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</si>
  <si>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</si>
  <si>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</si>
  <si>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</si>
  <si>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</si>
  <si>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</si>
  <si>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</si>
  <si>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</si>
  <si>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</si>
  <si>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</si>
  <si>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</si>
  <si>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</si>
  <si>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</si>
  <si>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</si>
  <si>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</si>
  <si>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</si>
  <si>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</si>
  <si>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</si>
  <si>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</si>
  <si>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</si>
  <si>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</si>
  <si>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</si>
  <si>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</si>
  <si>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</si>
  <si>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</si>
  <si>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</si>
  <si>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</si>
  <si>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</si>
  <si>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</si>
  <si>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</si>
  <si>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</si>
  <si>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</si>
  <si>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</si>
  <si>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</si>
  <si>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</si>
  <si>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</si>
  <si>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</si>
  <si>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</si>
  <si>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</si>
  <si>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</si>
  <si>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</si>
  <si>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</si>
  <si>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</si>
  <si>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</si>
  <si>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</si>
  <si>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</si>
  <si>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</si>
  <si>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</si>
  <si>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</si>
  <si>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</si>
  <si>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</si>
  <si>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</si>
  <si>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</si>
  <si>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</si>
  <si>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</si>
  <si>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</si>
  <si>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</si>
  <si>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</si>
  <si>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</si>
  <si>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</si>
  <si>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</si>
  <si>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</si>
  <si>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</si>
  <si>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</si>
  <si>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</si>
  <si>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</si>
  <si>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</si>
  <si>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</si>
  <si>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</si>
  <si>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</si>
  <si>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</si>
  <si>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</si>
  <si>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</si>
  <si>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</si>
  <si>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</si>
  <si>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</si>
  <si>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</si>
  <si>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</si>
  <si>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</si>
  <si>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</si>
  <si>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</si>
  <si>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</si>
  <si>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</si>
  <si>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</si>
  <si>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</si>
  <si>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</si>
  <si>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</si>
  <si>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</si>
  <si>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</si>
  <si>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</si>
  <si>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</si>
  <si>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</si>
  <si>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</si>
  <si>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</si>
  <si>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</si>
  <si>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</si>
  <si>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</si>
  <si>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</si>
  <si>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</si>
  <si>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</si>
  <si>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</si>
  <si>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</si>
  <si>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</si>
  <si>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</si>
  <si>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</si>
  <si>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</si>
  <si>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</si>
  <si>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</si>
  <si>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</si>
  <si>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</si>
  <si>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</si>
  <si>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</si>
  <si>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</si>
  <si>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</si>
  <si>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</si>
  <si>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</si>
  <si>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</si>
  <si>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</si>
  <si>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</si>
  <si>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</si>
  <si>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</si>
  <si>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</si>
  <si>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</si>
  <si>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</si>
  <si>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</si>
  <si>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</si>
  <si>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</si>
  <si>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</si>
  <si>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</si>
  <si>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</si>
  <si>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</si>
  <si>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</si>
  <si>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</si>
  <si>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</si>
  <si>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</si>
  <si>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</si>
  <si>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</si>
  <si>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</si>
  <si>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</si>
  <si>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</si>
  <si>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</si>
  <si>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</si>
  <si>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</si>
  <si>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</si>
  <si>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</si>
  <si>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</si>
  <si>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</si>
  <si>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</si>
  <si>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</si>
  <si>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</si>
  <si>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</si>
  <si>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</si>
  <si>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</si>
  <si>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</si>
  <si>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</si>
  <si>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</si>
  <si>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</si>
  <si>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</si>
  <si>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</si>
  <si>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</si>
  <si>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</si>
  <si>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</si>
  <si>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</si>
  <si>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</si>
  <si>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</si>
  <si>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</si>
  <si>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</si>
  <si>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</si>
  <si>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</si>
  <si>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</si>
  <si>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</si>
  <si>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</si>
  <si>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</si>
  <si>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</si>
  <si>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</si>
  <si>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</si>
  <si>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</si>
  <si>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</si>
  <si>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</si>
  <si>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</si>
  <si>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</si>
  <si>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</si>
  <si>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</si>
  <si>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</si>
  <si>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</si>
  <si>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</si>
  <si>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</si>
  <si>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</si>
  <si>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</si>
  <si>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</si>
  <si>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</si>
  <si>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</si>
  <si>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</si>
  <si>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</si>
  <si>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</si>
  <si>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</si>
  <si>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</si>
  <si>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</si>
  <si>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</si>
  <si>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</si>
  <si>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</si>
  <si>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</si>
  <si>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</si>
  <si>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</si>
  <si>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</si>
  <si>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</si>
  <si>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</si>
  <si>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</si>
  <si>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</si>
  <si>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</si>
  <si>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</si>
  <si>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</si>
  <si>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</si>
  <si>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</si>
  <si>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</si>
  <si>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</si>
  <si>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</si>
  <si>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</si>
  <si>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</si>
  <si>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</si>
  <si>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</si>
  <si>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</si>
  <si>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</si>
  <si>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</si>
  <si>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</si>
  <si>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</si>
  <si>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</si>
  <si>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</si>
  <si>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</si>
  <si>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</si>
  <si>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</si>
  <si>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</si>
  <si>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</si>
  <si>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</si>
  <si>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</si>
  <si>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</si>
  <si>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</si>
  <si>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</si>
  <si>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</si>
  <si>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</si>
  <si>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</si>
  <si>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</si>
  <si>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</si>
  <si>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</si>
  <si>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</si>
  <si>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</si>
  <si>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</si>
  <si>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</si>
  <si>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</si>
  <si>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</si>
  <si>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</si>
  <si>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</si>
  <si>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</si>
  <si>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</si>
  <si>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</si>
  <si>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</si>
  <si>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</si>
  <si>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</si>
  <si>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</si>
  <si>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</si>
  <si>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</si>
  <si>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</si>
  <si>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</si>
  <si>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</si>
  <si>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</si>
  <si>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</si>
  <si>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</si>
  <si>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</si>
  <si>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</si>
  <si>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</si>
  <si>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</si>
  <si>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</si>
  <si>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</si>
  <si>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</si>
  <si>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</si>
  <si>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</si>
  <si>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</si>
  <si>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</si>
  <si>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</si>
  <si>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</si>
  <si>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</si>
  <si>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</si>
  <si>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</si>
  <si>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</si>
  <si>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</si>
  <si>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</si>
  <si>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</si>
  <si>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</si>
  <si>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</si>
  <si>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</si>
  <si>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</si>
  <si>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</si>
  <si>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</si>
  <si>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</si>
  <si>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</si>
  <si>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</si>
  <si>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</si>
  <si>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</si>
  <si>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</si>
  <si>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</si>
  <si>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</si>
  <si>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</si>
  <si>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</si>
  <si>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</si>
  <si>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</si>
  <si>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</si>
  <si>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</si>
  <si>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</si>
  <si>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</si>
  <si>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</si>
  <si>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</si>
  <si>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</si>
  <si>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</si>
  <si>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</si>
  <si>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</si>
  <si>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</si>
  <si>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</si>
  <si>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</si>
  <si>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</si>
  <si>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</si>
  <si>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</si>
  <si>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</si>
  <si>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</si>
  <si>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</si>
  <si>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</si>
  <si>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</si>
  <si>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</si>
  <si>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</si>
  <si>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</si>
  <si>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</si>
  <si>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</si>
  <si>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</si>
  <si>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</si>
  <si>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</si>
  <si>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</si>
  <si>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</si>
  <si>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</si>
  <si>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</si>
  <si>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</si>
  <si>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</si>
  <si>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</si>
  <si>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</si>
  <si>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</si>
  <si>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</si>
  <si>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</si>
  <si>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</si>
  <si>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</si>
  <si>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</si>
  <si>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</si>
  <si>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</si>
  <si>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</si>
  <si>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</si>
  <si>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</si>
  <si>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</si>
  <si>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</si>
  <si>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</si>
  <si>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</si>
  <si>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</si>
  <si>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</si>
  <si>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</si>
  <si>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</si>
  <si>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</si>
  <si>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</si>
  <si>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</si>
  <si>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</si>
  <si>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</si>
  <si>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</si>
  <si>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</si>
  <si>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</si>
  <si>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</si>
  <si>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</si>
  <si>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</si>
  <si>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</si>
  <si>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</si>
  <si>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</si>
  <si>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</si>
  <si>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</si>
  <si>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</si>
  <si>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</si>
  <si>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</si>
  <si>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</si>
  <si>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</si>
  <si>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</si>
  <si>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</si>
  <si>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</si>
  <si>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</si>
  <si>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</si>
  <si>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</si>
  <si>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</si>
  <si>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</si>
  <si>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</si>
  <si>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</si>
  <si>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</si>
  <si>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</si>
  <si>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</si>
  <si>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</si>
  <si>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</si>
  <si>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</si>
  <si>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</si>
  <si>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</si>
  <si>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</si>
  <si>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</si>
  <si>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</si>
  <si>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</si>
  <si>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</si>
  <si>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</si>
  <si>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</si>
  <si>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</si>
  <si>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</si>
  <si>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</si>
  <si>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</si>
  <si>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</si>
  <si>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</si>
  <si>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</si>
  <si>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</si>
  <si>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</si>
  <si>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</si>
  <si>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</si>
  <si>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</si>
  <si>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</si>
  <si>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</si>
  <si>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</si>
  <si>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</si>
  <si>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</si>
  <si>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</si>
  <si>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</si>
  <si>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</si>
  <si>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</si>
  <si>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</si>
  <si>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</si>
  <si>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</si>
  <si>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</si>
  <si>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</si>
  <si>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</si>
  <si>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</si>
  <si>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</si>
  <si>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</si>
  <si>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</si>
  <si>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</si>
  <si>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</si>
  <si>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</si>
  <si>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</si>
  <si>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</si>
  <si>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</si>
  <si>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</si>
  <si>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</si>
  <si>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</si>
  <si>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</si>
  <si>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</si>
  <si>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</si>
  <si>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</si>
  <si>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</si>
  <si>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</si>
  <si>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</si>
  <si>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</si>
  <si>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</si>
  <si>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</si>
  <si>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</si>
  <si>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</si>
  <si>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</si>
  <si>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</si>
  <si>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</si>
  <si>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</si>
  <si>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</si>
  <si>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</si>
  <si>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</si>
  <si>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</si>
  <si>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</si>
  <si>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</si>
  <si>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</si>
  <si>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</si>
  <si>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</si>
  <si>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</si>
  <si>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</si>
  <si>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</si>
  <si>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</si>
  <si>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</si>
  <si>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</si>
  <si>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</si>
  <si>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</si>
  <si>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</si>
  <si>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</si>
  <si>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</si>
  <si>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</si>
  <si>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</si>
  <si>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</si>
  <si>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</si>
  <si>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</si>
  <si>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</si>
  <si>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</si>
  <si>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</si>
  <si>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</si>
  <si>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</si>
  <si>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</si>
  <si>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</si>
  <si>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</si>
  <si>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</si>
  <si>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</si>
  <si>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</si>
  <si>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</si>
  <si>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</si>
  <si>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</si>
  <si>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</si>
  <si>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</si>
  <si>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</si>
  <si>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</si>
  <si>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</si>
  <si>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</si>
  <si>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</si>
  <si>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</si>
  <si>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</si>
  <si>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</si>
  <si>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</si>
  <si>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</si>
  <si>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</si>
  <si>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</si>
  <si>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</si>
  <si>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</si>
  <si>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</si>
  <si>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</si>
  <si>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</si>
  <si>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</si>
  <si>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</si>
  <si>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</si>
  <si>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</si>
  <si>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</si>
  <si>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</si>
  <si>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</si>
  <si>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</si>
  <si>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</si>
  <si>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</si>
  <si>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</si>
  <si>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</si>
  <si>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</si>
  <si>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</si>
  <si>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</si>
  <si>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</si>
  <si>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</si>
  <si>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</si>
  <si>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</si>
  <si>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</si>
  <si>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</si>
  <si>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</si>
  <si>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</si>
  <si>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</si>
  <si>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</si>
  <si>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</si>
  <si>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</si>
  <si>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</si>
  <si>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</si>
  <si>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</si>
  <si>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</si>
  <si>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</si>
  <si>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</si>
  <si>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</si>
  <si>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</si>
  <si>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</si>
  <si>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</si>
  <si>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</si>
  <si>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</si>
  <si>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</si>
  <si>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</si>
  <si>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</si>
  <si>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</si>
  <si>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</si>
  <si>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</si>
  <si>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</si>
  <si>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</si>
  <si>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</si>
  <si>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</si>
  <si>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</si>
  <si>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</si>
  <si>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</si>
  <si>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</si>
  <si>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</si>
  <si>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</si>
  <si>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</si>
  <si>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</si>
  <si>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</si>
  <si>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</si>
  <si>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</si>
  <si>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</si>
  <si>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</si>
  <si>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</si>
  <si>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</si>
  <si>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</si>
  <si>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</si>
  <si>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</si>
  <si>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</si>
  <si>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</si>
  <si>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</si>
  <si>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</si>
  <si>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</si>
  <si>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</si>
  <si>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</si>
  <si>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</si>
  <si>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</si>
  <si>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</si>
  <si>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</si>
  <si>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</si>
  <si>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</si>
  <si>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</si>
  <si>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</si>
  <si>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</si>
  <si>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</si>
  <si>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</si>
  <si>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</si>
  <si>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</si>
  <si>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</si>
  <si>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</si>
  <si>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</si>
  <si>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</si>
  <si>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</si>
  <si>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</si>
  <si>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</si>
  <si>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</si>
  <si>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</si>
  <si>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</si>
  <si>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</si>
  <si>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</si>
  <si>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</si>
  <si>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</si>
  <si>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</si>
  <si>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</si>
  <si>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</si>
  <si>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</si>
  <si>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</si>
  <si>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</si>
  <si>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</si>
  <si>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</si>
  <si>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</si>
  <si>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</si>
  <si>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</si>
  <si>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</si>
  <si>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</si>
  <si>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</si>
  <si>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</si>
  <si>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</si>
  <si>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</si>
  <si>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</si>
  <si>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</si>
  <si>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</si>
  <si>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</si>
  <si>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</si>
  <si>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</si>
  <si>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</si>
  <si>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</si>
  <si>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</si>
  <si>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</si>
  <si>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</si>
  <si>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</si>
  <si>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</si>
  <si>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</si>
  <si>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</si>
  <si>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</si>
  <si>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</si>
  <si>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</si>
  <si>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</si>
  <si>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</si>
  <si>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</si>
  <si>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</si>
  <si>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</si>
  <si>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</si>
  <si>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</si>
  <si>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</si>
  <si>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</si>
  <si>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</si>
  <si>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</si>
  <si>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</si>
  <si>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</si>
  <si>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</si>
  <si>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</si>
  <si>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</si>
  <si>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</si>
  <si>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</si>
  <si>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</si>
  <si>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</si>
  <si>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</si>
  <si>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</si>
  <si>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</si>
  <si>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</si>
  <si>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</si>
  <si>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</si>
  <si>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</si>
  <si>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</si>
  <si>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</si>
  <si>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</si>
  <si>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</si>
  <si>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</si>
  <si>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</si>
  <si>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</si>
  <si>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</si>
  <si>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</si>
  <si>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</si>
  <si>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</si>
  <si>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</si>
  <si>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</si>
  <si>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</si>
  <si>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</si>
  <si>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</si>
  <si>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</si>
  <si>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</si>
  <si>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</si>
  <si>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</si>
  <si>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</si>
  <si>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</si>
  <si>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</si>
  <si>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</si>
  <si>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</si>
  <si>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</si>
  <si>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</si>
  <si>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</si>
  <si>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</si>
  <si>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</si>
  <si>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</si>
  <si>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</si>
  <si>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</si>
  <si>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</si>
  <si>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</si>
  <si>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</si>
  <si>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</si>
  <si>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</si>
  <si>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</si>
  <si>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</si>
  <si>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</si>
  <si>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</si>
  <si>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</si>
  <si>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</si>
  <si>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</si>
  <si>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</si>
  <si>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</si>
  <si>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</si>
  <si>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</si>
  <si>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</si>
  <si>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</si>
  <si>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</si>
  <si>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</si>
  <si>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</si>
  <si>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</si>
  <si>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</si>
  <si>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</si>
  <si>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</si>
  <si>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</si>
  <si>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</si>
  <si>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</si>
  <si>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</si>
  <si>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</si>
  <si>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</si>
  <si>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</si>
  <si>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</si>
  <si>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</si>
  <si>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</si>
  <si>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</si>
  <si>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</si>
  <si>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</si>
  <si>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</si>
  <si>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</si>
  <si>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</si>
  <si>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</si>
  <si>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</si>
  <si>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</si>
  <si>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</si>
  <si>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</si>
  <si>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</si>
  <si>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</si>
  <si>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</si>
  <si>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</si>
  <si>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</si>
  <si>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</si>
  <si>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</si>
  <si>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</si>
  <si>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</si>
  <si>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</si>
  <si>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</si>
  <si>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</si>
  <si>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</si>
  <si>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</si>
  <si>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</si>
  <si>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</si>
  <si>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</si>
  <si>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</si>
  <si>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</si>
  <si>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</si>
  <si>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</si>
  <si>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</si>
  <si>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</si>
  <si>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</si>
  <si>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</si>
  <si>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</si>
  <si>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</si>
  <si>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</si>
  <si>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</si>
  <si>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</si>
  <si>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</si>
  <si>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</si>
  <si>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</si>
  <si>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</si>
  <si>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</si>
  <si>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</si>
  <si>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</si>
  <si>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</si>
  <si>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</si>
  <si>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</si>
  <si>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</si>
  <si>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</si>
  <si>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</si>
  <si>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</si>
  <si>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</si>
  <si>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</si>
  <si>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</si>
  <si>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</si>
  <si>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</si>
  <si>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</si>
  <si>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</si>
  <si>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</si>
  <si>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</si>
  <si>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</si>
  <si>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</si>
  <si>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</si>
  <si>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</si>
  <si>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</si>
  <si>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</si>
  <si>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</si>
  <si>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</si>
  <si>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</si>
  <si>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</si>
  <si>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</si>
  <si>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</si>
  <si>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</si>
  <si>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</si>
  <si>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</si>
  <si>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</si>
  <si>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</si>
  <si>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</si>
  <si>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</si>
  <si>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</si>
  <si>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</si>
  <si>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</si>
  <si>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</si>
  <si>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</si>
  <si>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</si>
  <si>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</si>
  <si>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</si>
  <si>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</si>
  <si>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</si>
  <si>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</si>
  <si>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</si>
  <si>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</si>
  <si>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</si>
  <si>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</si>
  <si>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</si>
  <si>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</si>
  <si>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</si>
  <si>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</si>
  <si>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</si>
  <si>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</si>
  <si>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</si>
  <si>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</si>
  <si>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</si>
  <si>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</si>
  <si>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</si>
  <si>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</si>
  <si>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</si>
  <si>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</si>
  <si>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</si>
  <si>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</si>
  <si>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</si>
  <si>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</si>
  <si>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</si>
  <si>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</si>
  <si>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</si>
  <si>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</si>
  <si>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</si>
  <si>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</si>
  <si>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</si>
  <si>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</si>
  <si>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</si>
  <si>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</si>
  <si>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</si>
  <si>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</si>
  <si>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</si>
  <si>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</si>
  <si>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</si>
  <si>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</si>
  <si>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</si>
  <si>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</si>
  <si>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</si>
  <si>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</si>
  <si>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</si>
  <si>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</si>
  <si>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</si>
  <si>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</si>
  <si>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</si>
  <si>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</si>
  <si>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</si>
  <si>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</si>
  <si>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</si>
  <si>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</si>
  <si>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</si>
  <si>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</si>
  <si>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</si>
  <si>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</si>
  <si>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</si>
  <si>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</si>
  <si>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</si>
  <si>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</si>
  <si>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</si>
  <si>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</si>
  <si>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</si>
  <si>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</si>
  <si>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</si>
  <si>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</si>
  <si>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</si>
  <si>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</si>
  <si>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</si>
  <si>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</si>
  <si>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</si>
  <si>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</si>
  <si>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</si>
  <si>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</si>
  <si>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</si>
  <si>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</si>
  <si>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</si>
  <si>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</si>
  <si>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</si>
  <si>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</si>
  <si>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</si>
  <si>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</si>
  <si>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</si>
  <si>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</si>
  <si>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</si>
  <si>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</si>
  <si>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</si>
  <si>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</si>
  <si>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</si>
  <si>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</si>
  <si>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</si>
  <si>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</si>
  <si>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</si>
  <si>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</si>
  <si>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</si>
  <si>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</si>
  <si>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</si>
  <si>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</si>
  <si>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</si>
  <si>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</si>
  <si>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</si>
  <si>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</si>
  <si>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</si>
  <si>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</si>
  <si>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</si>
  <si>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</si>
  <si>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</si>
  <si>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</si>
  <si>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</si>
  <si>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</si>
  <si>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</si>
  <si>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</si>
  <si>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</si>
  <si>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</si>
  <si>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</si>
  <si>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</si>
  <si>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</si>
  <si>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</si>
  <si>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</si>
  <si>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</si>
  <si>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</si>
  <si>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</si>
  <si>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</si>
  <si>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</si>
  <si>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</si>
  <si>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</si>
  <si>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</si>
  <si>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</si>
  <si>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</si>
  <si>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</si>
  <si>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</si>
  <si>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</si>
  <si>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</si>
  <si>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</si>
  <si>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</si>
  <si>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</si>
  <si>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</si>
  <si>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</si>
  <si>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</si>
  <si>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</si>
  <si>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</si>
  <si>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</si>
  <si>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</si>
  <si>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</si>
  <si>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</si>
  <si>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</si>
  <si>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</si>
  <si>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</si>
  <si>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</si>
  <si>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</si>
  <si>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</si>
  <si>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</si>
  <si>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</si>
  <si>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</si>
  <si>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</si>
  <si>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</si>
  <si>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</si>
  <si>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</si>
  <si>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</si>
  <si>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</si>
  <si>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</si>
  <si>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</si>
  <si>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</si>
  <si>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</si>
  <si>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</si>
  <si>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</si>
  <si>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</si>
  <si>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</si>
  <si>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</si>
  <si>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</si>
  <si>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</si>
  <si>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</si>
  <si>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</si>
  <si>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</si>
  <si>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</si>
  <si>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</si>
  <si>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</si>
  <si>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</si>
  <si>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</si>
  <si>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</si>
  <si>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</si>
  <si>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</si>
  <si>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</si>
  <si>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</si>
  <si>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</si>
  <si>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</si>
  <si>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</si>
  <si>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</si>
  <si>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</si>
  <si>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</si>
  <si>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</si>
  <si>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</si>
  <si>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</si>
  <si>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</si>
  <si>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</si>
  <si>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</si>
  <si>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</si>
  <si>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</si>
  <si>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</si>
  <si>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</si>
  <si>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</si>
  <si>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</si>
  <si>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</si>
  <si>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</si>
  <si>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</si>
  <si>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</si>
  <si>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</si>
  <si>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</si>
  <si>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</si>
  <si>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</si>
  <si>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</si>
  <si>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</si>
  <si>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</si>
  <si>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</si>
  <si>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</si>
  <si>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</si>
  <si>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</si>
  <si>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</si>
  <si>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</si>
  <si>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</si>
  <si>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</si>
  <si>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</si>
  <si>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</si>
  <si>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</si>
  <si>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</si>
  <si>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</si>
  <si>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</si>
  <si>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</si>
  <si>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</si>
  <si>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</si>
  <si>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</si>
  <si>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</si>
  <si>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</si>
  <si>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</si>
  <si>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</si>
  <si>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</si>
  <si>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</si>
  <si>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</si>
  <si>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</si>
  <si>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</si>
  <si>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</si>
  <si>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</si>
  <si>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</si>
  <si>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</si>
  <si>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</si>
  <si>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</si>
  <si>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</si>
  <si>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</si>
  <si>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</si>
  <si>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</si>
  <si>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</si>
  <si>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</si>
  <si>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</si>
  <si>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</si>
  <si>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</si>
  <si>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</si>
  <si>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</si>
  <si>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</si>
  <si>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</si>
  <si>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</si>
  <si>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</si>
  <si>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</si>
  <si>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</si>
  <si>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</si>
  <si>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</si>
  <si>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</si>
  <si>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</si>
  <si>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</si>
  <si>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</si>
  <si>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</si>
  <si>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</si>
  <si>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</si>
  <si>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</si>
  <si>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</si>
  <si>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</si>
  <si>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</si>
  <si>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</si>
  <si>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</si>
  <si>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</si>
  <si>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</si>
  <si>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</si>
  <si>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</si>
  <si>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</si>
  <si>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</si>
  <si>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</si>
  <si>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</si>
  <si>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</si>
  <si>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</si>
  <si>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</si>
  <si>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</si>
  <si>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</si>
  <si>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</si>
  <si>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</si>
  <si>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</si>
  <si>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</si>
  <si>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</si>
  <si>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</si>
  <si>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</si>
  <si>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</si>
  <si>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</si>
  <si>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</si>
  <si>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</si>
  <si>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</si>
  <si>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</si>
  <si>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</si>
  <si>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</si>
  <si>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</si>
  <si>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</si>
  <si>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</si>
  <si>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</si>
  <si>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</si>
  <si>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</si>
  <si>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</si>
  <si>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</si>
  <si>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</si>
  <si>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</si>
  <si>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</si>
  <si>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</si>
  <si>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</si>
  <si>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</si>
  <si>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</si>
  <si>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</si>
  <si>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</si>
  <si>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</si>
  <si>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</si>
  <si>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</si>
  <si>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</si>
  <si>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</si>
  <si>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</si>
  <si>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</si>
  <si>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</si>
  <si>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</si>
  <si>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</si>
  <si>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</si>
  <si>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</si>
  <si>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</si>
  <si>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</si>
  <si>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</si>
  <si>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</si>
  <si>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</si>
  <si>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</si>
  <si>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</si>
  <si>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</si>
  <si>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</si>
  <si>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</si>
  <si>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</si>
  <si>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</si>
  <si>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</si>
  <si>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</si>
  <si>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</si>
  <si>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</si>
  <si>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</si>
  <si>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</si>
  <si>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</si>
  <si>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</si>
  <si>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</si>
  <si>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</si>
  <si>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</si>
  <si>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</si>
  <si>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</si>
  <si>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</si>
  <si>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</si>
  <si>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</si>
  <si>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</si>
  <si>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</si>
  <si>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</si>
  <si>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</si>
  <si>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</si>
  <si>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</si>
  <si>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</si>
  <si>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</si>
  <si>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</si>
  <si>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</si>
  <si>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</si>
  <si>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</si>
  <si>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</si>
  <si>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</si>
  <si>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</si>
  <si>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</si>
  <si>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</si>
  <si>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</si>
  <si>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</si>
  <si>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</si>
  <si>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</si>
  <si>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</si>
  <si>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</si>
  <si>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</si>
  <si>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</si>
  <si>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</si>
  <si>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</si>
  <si>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</si>
  <si>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</si>
  <si>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</si>
  <si>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</si>
  <si>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</si>
  <si>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</si>
  <si>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</si>
  <si>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</si>
  <si>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</si>
  <si>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</si>
  <si>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</si>
  <si>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</si>
  <si>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</si>
  <si>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</si>
  <si>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</si>
  <si>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</si>
  <si>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</si>
  <si>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</si>
  <si>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</si>
  <si>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</si>
  <si>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</si>
  <si>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</si>
  <si>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</si>
  <si>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</si>
  <si>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</si>
  <si>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</si>
  <si>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</si>
  <si>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</si>
  <si>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</si>
  <si>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</si>
  <si>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</si>
  <si>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</si>
  <si>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</si>
  <si>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</si>
  <si>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</si>
  <si>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</si>
  <si>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</si>
  <si>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</si>
  <si>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</si>
  <si>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</si>
  <si>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</si>
  <si>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</si>
  <si>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</si>
  <si>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</si>
  <si>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</si>
  <si>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</si>
  <si>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</si>
  <si>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</si>
  <si>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</si>
  <si>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</si>
  <si>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</si>
  <si>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</si>
  <si>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</si>
  <si>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</si>
  <si>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</si>
  <si>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</si>
  <si>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</si>
  <si>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</si>
  <si>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</si>
  <si>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</si>
  <si>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</si>
  <si>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</si>
  <si>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</si>
  <si>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</si>
  <si>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</si>
  <si>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</si>
  <si>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</si>
  <si>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</si>
  <si>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</si>
  <si>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</si>
  <si>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</si>
  <si>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</si>
  <si>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</si>
  <si>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</si>
  <si>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</si>
  <si>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</si>
  <si>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</si>
  <si>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</si>
  <si>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</si>
  <si>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</si>
  <si>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</si>
  <si>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</si>
  <si>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</si>
  <si>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</si>
  <si>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</si>
  <si>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</si>
  <si>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</si>
  <si>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</si>
  <si>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</si>
  <si>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</si>
  <si>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</si>
  <si>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</si>
  <si>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</si>
  <si>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</si>
  <si>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</si>
  <si>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</si>
  <si>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</si>
  <si>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</si>
  <si>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</si>
  <si>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</si>
  <si>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</si>
  <si>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</si>
  <si>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</si>
  <si>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</si>
  <si>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</si>
  <si>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</si>
  <si>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</si>
  <si>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</si>
  <si>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</si>
  <si>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</si>
  <si>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</si>
  <si>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</si>
  <si>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</si>
  <si>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</si>
  <si>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</si>
  <si>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</si>
  <si>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</si>
  <si>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</si>
  <si>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</si>
  <si>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</si>
  <si>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</si>
  <si>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</si>
  <si>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</si>
  <si>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</si>
  <si>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</si>
  <si>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</si>
  <si>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</si>
  <si>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</si>
  <si>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</si>
  <si>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</si>
  <si>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</si>
  <si>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</si>
  <si>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</si>
  <si>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</si>
  <si>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</si>
  <si>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</si>
  <si>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</si>
  <si>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</si>
  <si>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</si>
  <si>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</si>
  <si>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</si>
  <si>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</si>
  <si>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</si>
  <si>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</si>
  <si>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</si>
  <si>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</si>
  <si>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</si>
  <si>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</si>
  <si>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</si>
  <si>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</si>
  <si>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</si>
  <si>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</si>
  <si>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</si>
  <si>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</si>
  <si>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</si>
  <si>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</si>
  <si>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</si>
  <si>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</si>
  <si>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</si>
  <si>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</si>
  <si>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</si>
  <si>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</si>
  <si>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</si>
  <si>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</si>
  <si>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</si>
  <si>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</si>
  <si>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</si>
  <si>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</si>
  <si>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</si>
  <si>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</si>
  <si>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</si>
  <si>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</si>
  <si>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</si>
  <si>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</si>
  <si>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</si>
  <si>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</si>
  <si>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</si>
  <si>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</si>
  <si>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</si>
  <si>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</si>
  <si>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</si>
  <si>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</si>
  <si>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</si>
  <si>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</si>
  <si>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</si>
  <si>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</si>
  <si>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</si>
  <si>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</si>
  <si>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</si>
  <si>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</si>
  <si>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</si>
  <si>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</si>
  <si>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</si>
  <si>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</si>
  <si>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</si>
  <si>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</si>
  <si>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</si>
  <si>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</si>
  <si>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</si>
  <si>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</si>
  <si>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</si>
  <si>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</si>
  <si>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</si>
  <si>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</si>
  <si>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</si>
  <si>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</si>
  <si>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</si>
  <si>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</si>
  <si>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</si>
  <si>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</si>
  <si>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</si>
  <si>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</si>
  <si>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</si>
  <si>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</si>
  <si>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</si>
  <si>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</si>
  <si>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</si>
  <si>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</si>
  <si>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</si>
  <si>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</si>
  <si>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</si>
  <si>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</si>
  <si>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</si>
  <si>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</si>
  <si>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</si>
  <si>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</si>
  <si>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</si>
  <si>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</si>
  <si>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</si>
  <si>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</si>
  <si>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</si>
  <si>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</si>
  <si>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</si>
  <si>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</si>
  <si>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</si>
  <si>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</si>
  <si>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</si>
  <si>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</si>
  <si>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</si>
  <si>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</si>
  <si>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</si>
  <si>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</si>
  <si>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</si>
  <si>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</si>
  <si>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</si>
  <si>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</si>
  <si>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</si>
  <si>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</si>
  <si>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</si>
  <si>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</si>
  <si>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</si>
  <si>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</si>
  <si>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</si>
  <si>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</si>
  <si>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</si>
  <si>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</si>
  <si>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</si>
  <si>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</si>
  <si>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</si>
  <si>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</si>
  <si>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</si>
  <si>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</si>
  <si>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</si>
  <si>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</si>
  <si>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</si>
  <si>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</si>
  <si>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</si>
  <si>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</si>
  <si>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</si>
  <si>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</si>
  <si>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</si>
  <si>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</si>
  <si>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</si>
  <si>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</si>
  <si>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</si>
  <si>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</si>
  <si>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</si>
  <si>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</si>
  <si>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</si>
  <si>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</si>
  <si>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</si>
  <si>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</si>
  <si>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</si>
  <si>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</si>
  <si>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</si>
  <si>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</si>
  <si>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</si>
  <si>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</si>
  <si>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</si>
  <si>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</si>
  <si>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</si>
  <si>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</si>
  <si>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</si>
  <si>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</si>
  <si>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</si>
  <si>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</si>
  <si>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</si>
  <si>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</si>
  <si>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</si>
  <si>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</si>
  <si>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</si>
  <si>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</si>
  <si>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</si>
  <si>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</si>
  <si>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</si>
  <si>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</si>
  <si>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</si>
  <si>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</si>
  <si>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</si>
  <si>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</si>
  <si>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</si>
  <si>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</si>
  <si>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</si>
  <si>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</si>
  <si>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</si>
  <si>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</si>
  <si>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</si>
  <si>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</si>
  <si>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</si>
  <si>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</si>
  <si>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</si>
  <si>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</si>
  <si>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</si>
  <si>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</si>
  <si>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</si>
  <si>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</si>
  <si>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</si>
  <si>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</si>
  <si>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</si>
  <si>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</si>
  <si>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</si>
  <si>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</si>
  <si>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</si>
  <si>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</si>
  <si>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</si>
  <si>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</si>
  <si>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</si>
  <si>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</si>
  <si>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</si>
  <si>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</si>
  <si>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</si>
  <si>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</si>
  <si>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</si>
  <si>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</si>
  <si>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</si>
  <si>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</si>
  <si>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</si>
  <si>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</si>
  <si>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</si>
  <si>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</si>
  <si>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</si>
  <si>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</si>
  <si>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</si>
  <si>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</si>
  <si>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</si>
  <si>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</si>
  <si>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</si>
  <si>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</si>
  <si>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</si>
  <si>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</si>
  <si>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</si>
  <si>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</si>
  <si>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</si>
  <si>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</si>
  <si>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</si>
  <si>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</si>
  <si>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</si>
  <si>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</si>
  <si>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</si>
  <si>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</si>
  <si>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</si>
  <si>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</si>
  <si>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</si>
  <si>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</si>
  <si>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</si>
  <si>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</si>
  <si>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</si>
  <si>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</si>
  <si>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</si>
  <si>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</si>
  <si>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</si>
  <si>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</si>
  <si>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</si>
  <si>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</si>
  <si>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</si>
  <si>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</si>
  <si>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</si>
  <si>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</si>
  <si>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</si>
  <si>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</si>
  <si>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</si>
  <si>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</si>
  <si>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</si>
  <si>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</si>
  <si>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</si>
  <si>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</si>
  <si>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</si>
  <si>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</si>
  <si>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</si>
  <si>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</si>
  <si>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</si>
  <si>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</si>
  <si>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</si>
  <si>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</si>
  <si>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</si>
  <si>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</si>
  <si>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</si>
  <si>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</si>
  <si>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</si>
  <si>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</si>
  <si>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</si>
  <si>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</si>
  <si>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</si>
  <si>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</si>
  <si>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</si>
  <si>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</si>
  <si>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</si>
  <si>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</si>
  <si>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</si>
  <si>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</si>
  <si>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</si>
  <si>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</si>
  <si>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</si>
  <si>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</si>
  <si>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</si>
  <si>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</si>
  <si>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</si>
  <si>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</si>
  <si>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</si>
  <si>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</si>
  <si>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</si>
  <si>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</si>
  <si>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</si>
  <si>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</si>
  <si>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</si>
  <si>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</si>
  <si>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</si>
  <si>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</si>
  <si>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</si>
  <si>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</si>
  <si>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</si>
  <si>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</si>
  <si>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</si>
  <si>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</si>
  <si>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</si>
  <si>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</si>
  <si>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</si>
  <si>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</si>
  <si>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</si>
  <si>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</si>
  <si>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</si>
  <si>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</si>
  <si>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</si>
  <si>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</si>
  <si>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</si>
  <si>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</si>
  <si>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</si>
  <si>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</si>
  <si>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</si>
  <si>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</si>
  <si>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</si>
  <si>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</si>
  <si>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</si>
  <si>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</si>
  <si>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</si>
  <si>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</si>
  <si>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</si>
  <si>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</si>
  <si>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</si>
  <si>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</si>
  <si>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</si>
  <si>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</si>
  <si>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</si>
  <si>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</si>
  <si>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</si>
  <si>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</si>
  <si>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</si>
  <si>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</si>
  <si>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</si>
  <si>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</si>
  <si>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</si>
  <si>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</si>
  <si>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</si>
  <si>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</si>
  <si>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</si>
  <si>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</si>
  <si>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</si>
  <si>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</si>
  <si>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</si>
  <si>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</si>
  <si>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</si>
  <si>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</si>
  <si>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</si>
  <si>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</si>
  <si>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</si>
  <si>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</si>
  <si>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</si>
  <si>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</si>
  <si>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</si>
  <si>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</si>
  <si>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</si>
  <si>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</si>
  <si>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</si>
  <si>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</si>
  <si>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</si>
  <si>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</si>
  <si>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</si>
  <si>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</si>
  <si>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</si>
  <si>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</si>
  <si>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</si>
  <si>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</si>
  <si>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</si>
  <si>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</si>
  <si>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</si>
  <si>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</si>
  <si>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</si>
  <si>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</si>
  <si>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</si>
  <si>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</si>
  <si>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</si>
  <si>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</si>
  <si>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</si>
  <si>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</si>
  <si>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</si>
  <si>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</si>
  <si>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</si>
  <si>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</si>
  <si>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</si>
  <si>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</si>
  <si>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</si>
  <si>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</si>
  <si>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</si>
  <si>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</si>
  <si>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</si>
  <si>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</si>
  <si>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</si>
  <si>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</si>
  <si>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</si>
  <si>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</si>
  <si>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</si>
  <si>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</si>
  <si>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</si>
  <si>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</si>
  <si>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</si>
  <si>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</si>
  <si>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</si>
  <si>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</si>
  <si>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</si>
  <si>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</si>
  <si>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</si>
  <si>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</si>
  <si>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</si>
  <si>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</si>
  <si>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</si>
  <si>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</si>
  <si>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</si>
  <si>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</si>
  <si>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</si>
  <si>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</si>
  <si>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</si>
  <si>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</si>
  <si>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</si>
  <si>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</si>
  <si>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</si>
  <si>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</si>
  <si>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</si>
  <si>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</si>
  <si>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</si>
  <si>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</si>
  <si>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</si>
  <si>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</si>
  <si>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</si>
  <si>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</si>
  <si>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</si>
  <si>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</si>
  <si>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</si>
  <si>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</si>
  <si>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</si>
  <si>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</si>
  <si>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</si>
  <si>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</si>
  <si>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</si>
  <si>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</si>
  <si>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</si>
  <si>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</si>
  <si>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</si>
  <si>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</si>
  <si>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</si>
  <si>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</si>
  <si>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</si>
  <si>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</si>
  <si>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</si>
  <si>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</si>
  <si>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</si>
  <si>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</si>
  <si>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</si>
  <si>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</si>
  <si>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</si>
  <si>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</si>
  <si>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</si>
  <si>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</si>
  <si>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</si>
  <si>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</si>
  <si>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</si>
  <si>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</si>
  <si>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</si>
  <si>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</si>
  <si>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</si>
  <si>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</si>
  <si>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</si>
  <si>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</si>
  <si>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</si>
  <si>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</si>
  <si>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</si>
  <si>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</si>
  <si>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</si>
  <si>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</si>
  <si>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</si>
  <si>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</si>
  <si>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</si>
  <si>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</si>
  <si>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</si>
  <si>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</si>
  <si>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</si>
  <si>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</si>
  <si>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</si>
  <si>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</si>
  <si>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</si>
  <si>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</si>
  <si>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</si>
  <si>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</si>
  <si>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</si>
  <si>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</si>
  <si>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</si>
  <si>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</si>
  <si>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</si>
  <si>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</si>
  <si>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</si>
  <si>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</si>
  <si>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</si>
  <si>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</si>
  <si>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</si>
  <si>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</si>
  <si>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</si>
  <si>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</si>
  <si>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</si>
  <si>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</si>
  <si>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</si>
  <si>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</si>
  <si>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</si>
  <si>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</si>
  <si>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</si>
  <si>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</si>
  <si>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</si>
  <si>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</si>
  <si>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</si>
  <si>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</si>
  <si>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</si>
  <si>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</si>
  <si>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</si>
  <si>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</si>
  <si>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</si>
  <si>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</si>
  <si>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</si>
  <si>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</si>
  <si>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</si>
  <si>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</si>
  <si>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</si>
  <si>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</si>
  <si>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</si>
  <si>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</si>
  <si>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</si>
  <si>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</si>
  <si>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</si>
  <si>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</si>
  <si>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</si>
  <si>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</si>
  <si>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</si>
  <si>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</si>
  <si>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</si>
  <si>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</si>
  <si>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</si>
  <si>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</si>
  <si>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</si>
  <si>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</si>
  <si>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</si>
  <si>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</si>
  <si>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</si>
  <si>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</si>
  <si>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</si>
  <si>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</si>
  <si>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</si>
  <si>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</si>
  <si>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</si>
  <si>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</si>
  <si>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</si>
  <si>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</si>
  <si>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</si>
  <si>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</si>
  <si>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</si>
  <si>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</si>
  <si>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</si>
  <si>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</si>
  <si>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</si>
  <si>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</si>
  <si>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</si>
  <si>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</si>
  <si>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</si>
  <si>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</si>
  <si>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</si>
  <si>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</si>
  <si>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</si>
  <si>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</si>
  <si>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</si>
  <si>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</si>
  <si>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</si>
  <si>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</si>
  <si>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</si>
  <si>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</si>
  <si>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</si>
  <si>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</si>
  <si>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</si>
  <si>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</si>
  <si>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</si>
  <si>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</si>
  <si>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</si>
  <si>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</si>
  <si>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</si>
  <si>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</si>
  <si>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</si>
  <si>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</si>
  <si>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</si>
  <si>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</si>
  <si>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</si>
  <si>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</si>
  <si>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</si>
  <si>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</si>
  <si>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</si>
  <si>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</si>
  <si>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</si>
  <si>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</si>
  <si>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</si>
  <si>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</si>
  <si>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</si>
  <si>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</si>
  <si>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</si>
  <si>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</si>
  <si>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</si>
  <si>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</si>
  <si>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</si>
  <si>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</si>
  <si>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</si>
  <si>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</si>
  <si>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</si>
  <si>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</si>
  <si>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</si>
  <si>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</si>
  <si>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</si>
  <si>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</si>
  <si>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</si>
  <si>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</si>
  <si>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</si>
  <si>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</si>
  <si>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</si>
  <si>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</si>
  <si>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</si>
  <si>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</si>
  <si>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</si>
  <si>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</si>
  <si>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</si>
  <si>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</si>
  <si>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</si>
  <si>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</si>
  <si>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</si>
  <si>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</si>
  <si>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</si>
  <si>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</si>
  <si>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</si>
  <si>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</si>
  <si>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</si>
  <si>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</si>
  <si>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</si>
  <si>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</si>
  <si>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</si>
  <si>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</si>
  <si>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</si>
  <si>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</si>
  <si>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</si>
  <si>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</si>
  <si>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</si>
  <si>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</si>
  <si>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</si>
  <si>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</si>
  <si>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</si>
  <si>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</si>
  <si>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</si>
  <si>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</si>
  <si>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</si>
  <si>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</si>
  <si>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</si>
  <si>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</si>
  <si>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</si>
  <si>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</si>
  <si>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</si>
  <si>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</si>
  <si>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</si>
  <si>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</si>
  <si>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</si>
  <si>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</si>
  <si>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</si>
  <si>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</si>
  <si>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</si>
  <si>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</si>
  <si>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</si>
  <si>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</si>
  <si>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</si>
  <si>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</si>
  <si>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</si>
  <si>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</si>
  <si>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</si>
  <si>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</si>
  <si>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</si>
  <si>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</si>
  <si>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</si>
  <si>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</si>
  <si>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</si>
  <si>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</si>
  <si>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</si>
  <si>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</si>
  <si>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</si>
  <si>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</si>
  <si>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</si>
  <si>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</si>
  <si>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</si>
  <si>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</si>
  <si>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</si>
  <si>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</si>
  <si>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</si>
  <si>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</si>
  <si>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</si>
  <si>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</si>
  <si>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</si>
  <si>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</si>
  <si>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</si>
  <si>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</si>
  <si>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</si>
  <si>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</si>
  <si>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</si>
  <si>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</si>
  <si>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</si>
  <si>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</si>
  <si>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</si>
  <si>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</si>
  <si>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</si>
  <si>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</si>
  <si>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</si>
  <si>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</si>
  <si>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</si>
  <si>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</si>
  <si>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</si>
  <si>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</si>
  <si>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</si>
  <si>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</si>
  <si>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</si>
  <si>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</si>
  <si>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</si>
  <si>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</si>
  <si>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</si>
  <si>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</si>
  <si>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</si>
  <si>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</si>
  <si>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</si>
  <si>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</si>
  <si>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</si>
  <si>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</si>
  <si>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</si>
  <si>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</si>
  <si>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</si>
  <si>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</si>
  <si>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</si>
  <si>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</si>
  <si>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</si>
  <si>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</si>
  <si>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</si>
  <si>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</si>
  <si>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</si>
  <si>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</si>
  <si>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</si>
  <si>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</si>
  <si>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</si>
  <si>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</si>
  <si>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</si>
  <si>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</si>
  <si>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</si>
  <si>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</si>
  <si>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</si>
  <si>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</si>
  <si>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</si>
  <si>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</si>
  <si>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</si>
  <si>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</si>
  <si>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</si>
  <si>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</si>
  <si>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</si>
  <si>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</si>
  <si>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</si>
  <si>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</si>
  <si>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</si>
  <si>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</si>
  <si>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</si>
  <si>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</si>
  <si>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</si>
  <si>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</si>
  <si>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</si>
  <si>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</si>
  <si>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</si>
  <si>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</si>
  <si>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</si>
  <si>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</si>
  <si>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</si>
  <si>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</si>
  <si>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</si>
  <si>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</si>
  <si>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</si>
  <si>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</si>
  <si>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</si>
  <si>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</si>
  <si>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</si>
  <si>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</si>
  <si>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</si>
  <si>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</si>
  <si>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</si>
  <si>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</si>
  <si>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</si>
  <si>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</si>
  <si>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</si>
  <si>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</si>
  <si>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</si>
  <si>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</si>
  <si>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</si>
  <si>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</si>
  <si>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</si>
  <si>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</si>
  <si>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</si>
  <si>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</si>
  <si>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</si>
  <si>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</si>
  <si>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</si>
  <si>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</si>
  <si>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</si>
  <si>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</si>
  <si>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</si>
  <si>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</si>
  <si>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</si>
  <si>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</si>
  <si>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</si>
  <si>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</si>
  <si>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</si>
  <si>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</si>
  <si>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</si>
  <si>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</si>
  <si>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</si>
  <si>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</si>
  <si>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</si>
  <si>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</si>
  <si>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</si>
  <si>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</si>
  <si>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</si>
  <si>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</si>
  <si>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</si>
  <si>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</si>
  <si>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</si>
  <si>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</si>
  <si>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</si>
  <si>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</si>
  <si>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</si>
  <si>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</si>
  <si>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</si>
  <si>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</si>
  <si>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</si>
  <si>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</si>
  <si>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</si>
  <si>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</si>
  <si>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</si>
  <si>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</si>
  <si>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</si>
  <si>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</si>
  <si>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</si>
  <si>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</si>
  <si>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</si>
  <si>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</si>
  <si>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</si>
  <si>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</si>
  <si>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</si>
  <si>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</si>
  <si>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</si>
  <si>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</si>
  <si>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</si>
  <si>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</si>
  <si>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</si>
  <si>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</si>
  <si>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</si>
  <si>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</si>
  <si>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</si>
  <si>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</si>
  <si>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</si>
  <si>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</si>
  <si>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</si>
  <si>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</si>
  <si>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</si>
  <si>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</si>
  <si>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</si>
  <si>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</si>
  <si>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</si>
  <si>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</si>
  <si>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</si>
  <si>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</si>
  <si>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</si>
  <si>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</si>
  <si>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</si>
  <si>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</si>
  <si>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</si>
  <si>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</si>
  <si>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</si>
  <si>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</si>
  <si>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</si>
  <si>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</si>
  <si>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</si>
  <si>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</si>
  <si>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20 Mins</t>
  </si>
  <si>
    <t>TT-20251120-00944 - no new PCM</t>
  </si>
  <si>
    <t>EM Team on the way ETA: 40 Mins</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</si>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</sst>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319.52099039351742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45982.469416319444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45982.469416319444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45982.469416319444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45982.469416319444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45982.469416319444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45982.469416319444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45982.469416319444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45982.469416319444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45982.469416319444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45982.469416319444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45982.469416319444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45982.469416319444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45982.469416319444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45982.469416319444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45982.469416319444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45982.469416319444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45982.469416319444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45982.469416319444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45982.469416319444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45982.469416319444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45982.469416319444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45982.469416319444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45982.469416319444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45982.469416319444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45982.469416319444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45982.469416319444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45982.469416319444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45982.469416319444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45982.469416319444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45982.469416319444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45982.469416319444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45982.469416319444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45982.469416319444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45982.469416319444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45982.469416319444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45982.469416319444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45982.469416319444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45982.469416319444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45982.469416319444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45982.469416319444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45982.469416319444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45982.469416319444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45982.469416319444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45982.469416319444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45982.469416319444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45982.469416319444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45982.469416319444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45982.469416319444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45982.469416319444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F23090B-3322-4F65-B1D4-03F9338C737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157.46957835648209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45982.469416319444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45982.469416319444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45982.469416319444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45982.469416319444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45982.469416319444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45982.469416319444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45982.469416319444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45982.469416319444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45982.469416319444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45982.469416319444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45982.469416319444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45982.469416319444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45982.469416319444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45982.469416319444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45982.469416319444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45982.469416319444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45982.469416319444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45982.469416319444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45982.469416319444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45982.469416319444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45982.469416319444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45982.469416319444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45982.469416319444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45982.469416319444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45982.469416319444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45982.469416319444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45982.469416319444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45982.469416319444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45982.469416319444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45982.469416319444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45982.469416319444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45982.469416319444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45982.469416319444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45982.469416319444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45982.469416319444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45982.469416319444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45982.469416319444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45982.469416319444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45982.469416319444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45982.469416319444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45982.469416319444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45982.469416319444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45982.469416319444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45982.469416319444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45982.469416319444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45982.469416319444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45982.469416319444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45982.469416319444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45982.469416319444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45982.469416319444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45982.469416319444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45982.469416319444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45982.469416319444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45982.469416319444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45982.469416319444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45982.469416319444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45982.469416319444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45982.469416319444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45982.469416319444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45982.469416319444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45982.469416319444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45982.469416319444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45982.469416319444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45982.469416319444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45982.469416319444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45982.469416319444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45982.469416319444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45982.469416319444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45982.469416319444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45982.469416319444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45982.469416319444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45982.469416319444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45982.469416319444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45982.469416319444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45982.469416319444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45982.469416319444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45982.469416319444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45982.469416319444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45982.469416319444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45982.469416319444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45982.469416319444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45982.469416319444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45982.469416319444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45982.469416319444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45982.469416319444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45982.469416319444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45982.469416319444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45982.469416319444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45982.469416319444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45982.469416319444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45982.469416319444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45982.469416319444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45982.469416319444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45982.469416319444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45982.469416319444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45982.469416319444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45982.469416319444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45982.469416319444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45982.469416319444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45982.469416319444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45982.469416319444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45982.469416319444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45982.469416319444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45982.469416319444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45982.469416319444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45982.469416319444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45982.469416319444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45982.469416319444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45982.469416319444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45982.469416319444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45982.469416319444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45982.469416319444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45982.469416319444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45982.469416319444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45982.469416319444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45982.469416319444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45982.469416319444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45982.469416319444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45982.469416319444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45982.469416319444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45982.469416319444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45982.469416319444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45982.469416319444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45982.469416319444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45982.469416319444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45982.469416319444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45982.469416319444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45982.469416319444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45982.469416319444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45982.469416319444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45982.469416319444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45982.469416319444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45982.469416319444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45982.469416319444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45982.469416319444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45982.469416319444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45982.469416319444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45982.469416319444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45982.469416319444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45982.469416319444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45982.469416319444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45982.469416319444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45982.469416319444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45982.469416319444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45982.469416319444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45982.469416319444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45982.469416319444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45982.469416319444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45982.469416319444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45982.469416319444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45982.469416319444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45982.469416319444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45982.469416319444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45982.469416319444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45982.469416319444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45982.469416319444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45982.469416319444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45982.469416319444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45982.469416319444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45982.469416319444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45982.469416319444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45982.469416319444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45982.469416319444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45982.469416319444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45982.469416319444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45982.469416319444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45982.469416319444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45982.469416319444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45982.469416319444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45982.469416319444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45982.469416319444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45982.469416319444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45982.469416319444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45982.469416319444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45982.469416319444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45982.469416319444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45982.469416319444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45982.469416319444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45982.469416319444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45982.469416319444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45982.469416319444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45982.469416319444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45982.469416319444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45982.469416319444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45982.469416319444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45982.469416319444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45982.469416319444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45982.469416319444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45982.469416319444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45982.469416319444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45982.469416319444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45982.469416319444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45982.469416319444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45982.469416319444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45982.469416319444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45982.469416319444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45982.469416319444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45982.469416319444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45982.469416319444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45982.469416319444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45982.469416319444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45982.469416319444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45982.469416319444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45982.469416319444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45982.469416319444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45982.469416319444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45982.469416319444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45982.469416319444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45982.469416319444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45982.469416319444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45982.469416319444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45982.469416319444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45982.469416319444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45982.469416319444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45982.469416319444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45982.469416319444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45982.469416319444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45982.469416319444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45982.469416319444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45982.469416319444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45982.469416319444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45982.469416319444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45982.469416319444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45982.469416319444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45982.469416319444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45982.469416319444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45982.469416319444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45982.469416319444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45982.469416319444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45982.469416319444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45982.469416319444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45982.469416319444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45982.469416319444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45982.469416319444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45982.469416319444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45982.469416319444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45982.469416319444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45982.469416319444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45982.469416319444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45982.469416319444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45982.469416319444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45982.469416319444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45982.469416319444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45982.469416319444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45982.469416319444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45982.469416319444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45982.469416319444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45982.469416319444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45982.469416319444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45982.469416319444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45982.469416319444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45982.469416319444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45982.469416319444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45982.469416319444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45982.469416319444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45982.469416319444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45982.469416319444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45982.469416319444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45982.469416319444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45982.469416319444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45982.469416319444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45982.469416319444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45982.469416319444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45982.469416319444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45982.469416319444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45982.469416319444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45982.469416319444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45982.469416319444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45982.469416319444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45982.469416319444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45982.469416319444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45982.469416319444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45982.469416319444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45982.469416319444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45982.469416319444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45982.469416319444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45982.469416319444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45982.469416319444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45982.469416319444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45982.469416319444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45982.469416319444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45982.469416319444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45982.469416319444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45982.469416319444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45982.469416319444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45982.469416319444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45982.469416319444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45982.469416319444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45982.469416319444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45982.469416319444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45982.469416319444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45982.469416319444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45982.469416319444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45982.469416319444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45982.469416319444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45982.469416319444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45982.469416319444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45982.469416319444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45982.469416319444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45982.469416319444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45982.469416319444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45982.469416319444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45982.469416319444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45982.469416319444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45982.469416319444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45982.469416319444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45982.469416319444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45982.469416319444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45982.469416319444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45982.469416319444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45982.469416319444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45982.469416319444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45982.469416319444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45982.469416319444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45982.469416319444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45982.469416319444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45982.469416319444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45982.469416319444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45982.469416319444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45982.469416319444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45982.469416319444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45982.469416319444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45982.469416319444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45982.469416319444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45982.469416319444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45982.469416319444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45982.469416319444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45982.469416319444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45982.469416319444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45982.469416319444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45982.469416319444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45982.469416319444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45982.469416319444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45982.469416319444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45982.469416319444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45982.469416319444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45982.469416319444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45982.469416319444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45982.469416319444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45982.469416319444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45982.469416319444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45982.469416319444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45982.469416319444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45982.469416319444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45982.469416319444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45982.469416319444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45982.469416319444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45982.469416319444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45982.469416319444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45982.469416319444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45982.469416319444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45982.469416319444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45982.469416319444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45982.469416319444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45982.469416319444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45982.469416319444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45982.469416319444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45982.469416319444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45982.469416319444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45982.469416319444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45982.469416319444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45982.469416319444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45982.469416319444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45982.469416319444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45982.469416319444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45982.469416319444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45982.469416319444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45982.469416319444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45982.469416319444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45982.469416319444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45982.469416319444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45982.469416319444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45982.469416319444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45982.469416319444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45982.469416319444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45982.469416319444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45982.469416319444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45982.469416319444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45982.469416319444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45982.469416319444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45982.469416319444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45982.469416319444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45982.469416319444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45982.469416319444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45982.469416319444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45982.469416319444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45982.469416319444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45982.469416319444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45982.469416319444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45982.469416319444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45982.469416319444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45982.469416319444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45982.469416319444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45982.469416319444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45982.469416319444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45982.469416319444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45982.469416319444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45982.469416319444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45982.469416319444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45982.469416319444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45982.469416319444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45982.469416319444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45982.469416319444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45982.469416319444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45982.469416319444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45982.469416319444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45982.469416319444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45982.469416319444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45982.469416319444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45982.469416319444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45982.469416319444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45982.469416319444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45982.469416319444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45982.469416319444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45982.469416319444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45982.469416319444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45982.469416319444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45982.469416319444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45982.469416319444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45982.469416319444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45982.469416319444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45982.469416319444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45982.469416319444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45982.469416319444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45982.469416319444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45982.469416319444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45982.469416319444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45982.469416319444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45982.469416319444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45982.469416319444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45982.469416319444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45982.469416319444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45982.469416319444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45982.469416319444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45982.469416319444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45982.469416319444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45982.469416319444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45982.469416319444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45982.469416319444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45982.469416319444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45982.469416319444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45982.469416319444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45982.469416319444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45982.469416319444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45982.469416319444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45982.469416319444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45982.469416319444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45982.469416319444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45982.469416319444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45982.469416319444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45982.469416319444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45982.469416319444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45982.469416319444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45982.469416319444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45982.469416319444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45982.469416319444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45982.469416319444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45982.469416319444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45982.469416319444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45982.469416319444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45982.469416319444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45982.469416319444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45982.469416319444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45982.469416319444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45982.469416319444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45982.469416319444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45982.469416319444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45982.469416319444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45982.469416319444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45982.469416319444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45982.469416319444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45982.469416319444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45982.469416319444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45982.469416319444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45982.469416319444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45982.469416319444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45982.469416319444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45982.469416319444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45982.469416319444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45982.469416319444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45982.469416319444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45982.469416319444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45982.469416319444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45982.469416319444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45982.469416319444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45982.469416319444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45982.469416319444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45982.469416319444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45982.469416319444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45982.469416319444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45982.469416319444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45982.469416319444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45982.469416319444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45982.469416319444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45982.469416319444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45982.469416319444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45982.469416319444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45982.469416319444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45982.469416319444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45982.469416319444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45982.469416319444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45982.469416319444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45982.469416319444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45982.469416319444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45982.469416319444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45982.469416319444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45982.469416319444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45982.469416319444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45982.469416319444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45982.469416319444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45982.469416319444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45982.469416319444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45982.469416319444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45982.469416319444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45982.469416319444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45982.469416319444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45982.469416319444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45982.469416319444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45982.469416319444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45982.469416319444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45982.469416319444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45982.469416319444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45982.469416319444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45982.469416319444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45982.469416319444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45982.469416319444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45982.469416319444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45982.469416319444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45982.469416319444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45982.469416319444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45982.469416319444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45982.469416319444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45982.469416319444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45982.469416319444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45982.469416319444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45982.469416319444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45982.469416319444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45982.469416319444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45982.469416319444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45982.469416319444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45982.469416319444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45982.469416319444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45982.469416319444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45982.469416319444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45982.469416319444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45982.469416319444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45982.469416319444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45982.469416319444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45982.469416319444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45982.469416319444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45982.469416319444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45982.469416319444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45982.469416319444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45982.469416319444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45982.469416319444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45982.469416319444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45982.469416319444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45982.469416319444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45982.469416319444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45982.469416319444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45982.469416319444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45982.469416319444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45982.469416319444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45982.469416319444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45982.469416319444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45982.469416319444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45982.469416319444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45982.469416319444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45982.469416319444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45982.469416319444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45982.469416319444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45982.469416319444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45982.469416319444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45982.469416319444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45982.469416319444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45982.469416319444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45982.469416319444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45982.469416319444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45982.469416319444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45982.469416319444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45982.469416319444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45982.469416319444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45982.469416319444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45982.469416319444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45982.469416319444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45982.469416319444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45982.469416319444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45982.469416319444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45982.469416319444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45982.469416319444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45982.469416319444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45982.469416319444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45982.469416319444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45982.469416319444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45982.469416319444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45982.469416319444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45982.469416319444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45982.469416319444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45982.469416319444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45982.469416319444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45982.469416319444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45982.469416319444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45982.469416319444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45982.469416319444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45982.469416319444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45982.469416319444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45982.469416319444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45982.469416319444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45982.469416319444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45982.469416319444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45982.469416319444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45982.469416319444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45982.469416319444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45982.469416319444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45982.469416319444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45982.469416319444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45982.469416319444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45982.469416319444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45982.469416319444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45982.469416319444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45982.469416319444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45982.469416319444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45982.469416319444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45982.469416319444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45982.469416319444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45982.469416319444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45982.469416319444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45982.469416319444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45982.469416319444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45982.469416319444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45982.469416319444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45982.469416319444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45982.469416319444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45982.469416319444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45982.469416319444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45982.469416319444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45982.469416319444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45982.469416319444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45982.469416319444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45982.469416319444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45982.469416319444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45982.469416319444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45982.469416319444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45982.469416319444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45982.469416319444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45982.469416319444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45982.469416319444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45982.469416319444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45982.469416319444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45982.469416319444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45982.469416319444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45982.469416319444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45982.469416319444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45982.469416319444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45982.469416319444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45982.469416319444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45982.469416319444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45982.469416319444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45982.469416319444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45982.469416319444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45982.469416319444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45982.469416319444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45982.469416319444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45982.469416319444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45982.469416319444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45982.469416319444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45982.469416319444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45982.469416319444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45982.469416319444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45982.469416319444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45982.469416319444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45982.469416319444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45982.469416319444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45982.469416319444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45982.469416319444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45982.469416319444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45982.469416319444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45982.469416319444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45982.469416319444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45982.469416319444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45982.469416319444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45982.469416319444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45982.469416319444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45982.469416319444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45982.469416319444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45982.469416319444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45982.469416319444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45982.469416319444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45982.469416319444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45982.469416319444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45982.469416319444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45982.469416319444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45982.469416319444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45982.469416319444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45982.469416319444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45982.469416319444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45982.469416319444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45982.469416319444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45982.469416319444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45982.469416319444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45982.469416319444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45982.469416319444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45982.469416319444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45982.469416319444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45982.469416319444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45982.469416319444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45982.469416319444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45982.469416319444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45982.469416319444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45982.469416319444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45982.469416319444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45982.469416319444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45982.469416319444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45982.469416319444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45982.469416319444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45982.469416319444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45982.469416319444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45982.469416319444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45982.469416319444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45982.469416319444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45982.469416319444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45982.469416319444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45982.469416319444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45982.469416319444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45982.469416319444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45982.469416319444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45982.469416319444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45982.469416319444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45982.469416319444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45982.469416319444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45982.469416319444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45982.469416319444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45982.469416319444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45982.469416319444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45982.469416319444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45982.469416319444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45982.469416319444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45982.469416319444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45982.469416319444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45982.469416319444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45982.469416319444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45982.469416319444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45982.469416319444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45982.469416319444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45982.469416319444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45982.469416319444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45982.469416319444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45982.469416319444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45982.469416319444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45982.469416319444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45982.469416319444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45982.469416319444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45982.469416319444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45982.469416319444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45982.469416319444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45982.469416319444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45982.469416319444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45982.469416319444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45982.469416319444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45982.469416319444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45982.469416319444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45982.469416319444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45982.469416319444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45982.469416319444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45982.469416319444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45982.469416319444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45982.469416319444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45982.469416319444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45982.469416319444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45982.469416319444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45982.469416319444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45982.469416319444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45982.469416319444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45982.469416319444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45982.469416319444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45982.469416319444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45982.469416319444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45982.469416319444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45982.469416319444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45982.469416319444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45982.469416319444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45982.469416319444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45982.469416319444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45982.469416319444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45982.469416319444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45982.469416319444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45982.469416319444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45982.469416319444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45982.469416319444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45982.469416319444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45982.469416319444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45982.469416319444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45982.469416319444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45982.469416319444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45982.469416319444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45982.469416319444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45982.469416319444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45982.469416319444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45982.469416319444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45982.469416319444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45982.469416319444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45982.469416319444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45982.469416319444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45982.469416319444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45982.469416319444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45982.469416319444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45982.469416319444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45982.469416319444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45982.469416319444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45982.469416319444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45982.469416319444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45982.469416319444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45982.469416319444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45982.469416319444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45982.469416319444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45982.469416319444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45982.469416319444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45982.469416319444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45982.469416319444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45982.469416319444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45982.469416319444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45982.469416319444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45982.469416319444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45982.469416319444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45982.469416319444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45982.469416319444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45982.469416319444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45982.469416319444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45982.469416319444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45982.469416319444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45982.469416319444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45982.469416319444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45982.469416319444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45982.469416319444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45982.469416319444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45982.469416319444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45982.469416319444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45982.469416319444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45982.469416319444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45982.469416319444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45982.469416319444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45982.469416319444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45982.469416319444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45982.469416319444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45982.469416319444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45982.469416319444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45982.469416319444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45982.469416319444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45982.469416319444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45982.469416319444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45982.469416319444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45982.469416319444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45982.469416319444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45982.469416319444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45982.469416319444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45982.469416319444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45982.469416319444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45982.469416319444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45982.469416319444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45982.469416319444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45982.469416319444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45982.469416319444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45982.469416319444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45982.469416319444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45982.469416319444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45982.469416319444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45982.469416319444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45982.469416319444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45982.469416319444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45982.469416319444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45982.469416319444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45982.469416319444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45982.469416319444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45982.469416319444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45982.469416319444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45982.469416319444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45982.469416319444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45982.469416319444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45982.469416319444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45982.469416319444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45982.469416319444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45982.469416319444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45982.469416319444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45982.469416319444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45982.469416319444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45982.469416319444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45982.469416319444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45982.469416319444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45982.469416319444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45982.469416319444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45982.469416319444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45982.469416319444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45982.469416319444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45982.469416319444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45982.469416319444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45982.469416319444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45982.469416319444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45982.469416319444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45982.469416319444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45982.469416319444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45982.469416319444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45982.469416319444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45982.469416319444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45982.469416319444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45982.469416319444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45982.469416319444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45982.469416319444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45982.469416319444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45982.469416319444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45982.469416319444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45982.469416319444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45982.469416319444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45982.469416319444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45982.469416319444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45982.469416319444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45982.469416319444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45982.469416319444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45982.469416319444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45982.469416319444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45982.469416319444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45982.469416319444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45982.469416319444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45982.469416319444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45982.469416319444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45982.469416319444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45982.469416319444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45982.469416319444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45982.469416319444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45982.469416319444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45982.469416319444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45982.469416319444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45982.469416319444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45982.469416319444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45982.469416319444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45982.469416319444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45982.469416319444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45982.469416319444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45982.469416319444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45982.469416319444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45982.469416319444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45982.469416319444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45982.469416319444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45982.469416319444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45982.469416319444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45982.469416319444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45982.469416319444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45982.469416319444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45982.469416319444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45982.469416319444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45982.469416319444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45982.469416319444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45982.469416319444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45982.469416319444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45982.469416319444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45982.469416319444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45982.469416319444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45982.469416319444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45982.469416319444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45982.469416319444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45982.469416319444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45982.469416319444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45982.469416319444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45982.469416319444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45982.469416319444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45982.469416319444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45982.469416319444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45982.469416319444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45982.469416319444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45982.469416319444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45982.469416319444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45982.469416319444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45982.469416319444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45982.469416319444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45982.469416319444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45982.469416319444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45982.469416319444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45982.469416319444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45982.469416319444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45982.469416319444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45982.469416319444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45982.469416319444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45982.469416319444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45982.469416319444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45982.469416319444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45982.469416319444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45982.469416319444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45982.469416319444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45982.469416319444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45982.469416319444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45982.469416319444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45982.469416319444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45982.469416319444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45982.469416319444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45982.469416319444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45982.469416319444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45982.469416319444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45982.469416319444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45982.469416319444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45982.469416319444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45982.469416319444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45982.469416319444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45982.469416319444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45982.469416319444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45982.469416319444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45982.469416319444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45982.469416319444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45982.469416319444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45982.469416319444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45982.469416319444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45982.469416319444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45982.469416319444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45982.469416319444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45982.469416319444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45982.469416319444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45982.469416319444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45982.469416319444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45982.469416319444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45982.469416319444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45982.469416319444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45982.469416319444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45982.469416319444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45982.469416319444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45982.469416319444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45982.469416319444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45982.469416319444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45982.469416319444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45982.469416319444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45982.469416319444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45982.469416319444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45982.469416319444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45982.469416319444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45982.469416319444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45982.469416319444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45982.469416319444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45982.469416319444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45982.469416319444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45982.469416319444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45982.469416319444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45982.469416319444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45982.469416319444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45982.469416319444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45982.469416319444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45982.469416319444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45982.469416319444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45982.469416319444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45982.469416319444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45982.469416319444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45982.469416319444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45982.469416319444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45982.469416319444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45982.469416319444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45982.469416319444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45982.469416319444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45982.469416319444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45982.469416319444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45982.469416319444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45982.469416319444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45982.469416319444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45982.469416319444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45982.469416319444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45982.469416319444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45982.469416319444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45982.469416319444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45982.469416319444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45982.469416319444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45982.469416319444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45982.469416319444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45982.469416319444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45982.469416319444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45982.469416319444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45982.469416319444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45982.469416319444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45982.469416319444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45982.469416319444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45982.469416319444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45982.469416319444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45982.469416319444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45982.469416319444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45982.469416319444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45982.469416319444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45982.469416319444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45982.469416319444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45982.469416319444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45982.469416319444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45982.469416319444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45982.469416319444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45982.469416319444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45982.469416319444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45982.469416319444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45982.469416319444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45982.469416319444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45982.469416319444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45982.469416319444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45982.469416319444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45982.469416319444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45982.469416319444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45982.469416319444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45982.469416319444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45982.469416319444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45982.469416319444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45982.469416319444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45982.469416319444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45982.469416319444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45982.469416319444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45982.469416319444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45982.469416319444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45982.469416319444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45982.469416319444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45982.469416319444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45982.469416319444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45982.469416319444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45982.469416319444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45982.469416319444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45982.469416319444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45982.469416319444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45982.469416319444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45982.469416319444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45982.469416319444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45982.469416319444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45982.469416319444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45982.469416319444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45982.469416319444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45982.469416319444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45982.469416319444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45982.469416319444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45982.469416319444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45982.469416319444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45982.469416319444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45982.469416319444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45982.469416319444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45982.469416319444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45982.469416319444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45982.469416319444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45982.469416319444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278.98869872684736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3.470567129261326E-2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5.9126967593329027E-2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45982.469416319444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45982.469416319444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45982.469416319444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45982.469416319444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45982.469416319444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45982.469416319444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45982.469416319444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45982.469416319444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45982.469416319444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45982.469416319444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45982.469416319444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45982.469416319444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45982.469416319444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45982.469416319444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45982.469416319444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45982.469416319444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45982.469416319444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45982.469416319444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45982.469416319444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45982.469416319444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45982.469416319444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45982.469416319444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45982.469416319444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45982.469416319444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45982.469416319444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45982.469416319444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45982.469416319444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45982.469416319444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45982.469416319444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45982.469416319444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45982.469416319444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45982.469416319444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45982.469416319444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45982.469416319444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45982.469416319444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45982.469416319444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45982.469416319444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45982.469416319444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45982.469416319444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45982.469416319444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45982.469416319444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45982.469416319444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45982.469416319444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45982.469416319444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45982.469416319444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45982.469416319444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45982.469416319444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45982.469416319444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45982.469416319444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45982.469416319444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45982.469416319444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45982.469416319444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45982.469416319444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45982.469416319444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45982.469416319444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45982.469416319444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45982.469416319444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45982.469416319444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45982.469416319444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45982.469416319444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45982.469416319444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45982.469416319444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45982.469416319444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45982.469416319444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45982.469416319444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45982.469416319444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45982.469416319444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45982.469416319444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45982.469416319444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45982.469416319444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45982.469416319444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45982.469416319444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45982.469416319444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45982.469416319444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45982.469416319444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45982.469416319444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45982.469416319444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45982.469416319444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45982.469416319444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45982.469416319444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45982.469416319444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45982.469416319444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45982.469416319444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45982.469416319444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45982.469416319444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45982.469416319444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45982.469416319444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45982.469416319444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45982.469416319444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45982.469416319444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45982.469416319444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45982.469416319444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45982.469416319444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45982.469416319444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45982.469416319444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45982.469416319444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45982.469416319444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45982.469416319444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45982.469416319444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45982.469416319444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45982.469416319444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45982.469416319444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45982.469416319444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45982.469416319444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45982.469416319444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45982.469416319444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45982.469416319444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45982.469416319444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45982.469416319444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45982.469416319444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45982.469416319444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45982.469416319444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45982.469416319444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45982.469416319444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45982.469416319444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45982.469416319444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45982.469416319444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45982.469416319444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45982.469416319444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45982.469416319444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45982.469416319444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45982.469416319444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45982.469416319444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45982.469416319444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45982.469416319444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45982.469416319444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45982.469416319444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45982.469416319444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45982.469416319444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45982.469416319444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45982.469416319444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45982.469416319444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45982.469416319444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45982.469416319444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45982.469416319444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45982.469416319444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45982.469416319444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45982.469416319444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45982.469416319444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45982.469416319444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45982.469416319444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45982.469416319444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45982.469416319444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45982.469416319444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45982.469416319444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45982.469416319444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45982.469416319444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45982.469416319444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45982.469416319444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45982.469416319444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45982.469416319444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45982.469416319444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45982.469416319444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45982.469416319444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45982.469416319444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45982.469416319444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45982.469416319444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45982.469416319444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45982.469416319444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45982.469416319444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45982.469416319444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45982.469416319444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45982.469416319444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45982.469416319444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45982.469416319444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45982.469416319444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45982.469416319444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45982.469416319444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45982.469416319444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45982.469416319444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45982.469416319444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45982.469416319444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45982.469416319444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45982.469416319444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45982.469416319444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45982.469416319444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45982.469416319444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45982.469416319444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45982.469416319444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45982.469416319444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45982.469416319444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45982.469416319444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45982.469416319444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45982.469416319444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45982.469416319444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45982.469416319444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45982.469416319444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45982.469416319444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45982.469416319444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45982.469416319444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45982.469416319444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45982.469416319444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45982.469416319444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45982.469416319444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45982.469416319444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45982.469416319444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45982.469416319444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45982.469416319444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45982.469416319444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45982.469416319444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45982.469416319444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45982.469416319444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45982.469416319444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45982.469416319444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45982.469416319444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45982.469416319444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45982.469416319444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45982.469416319444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45982.469416319444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45982.469416319444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45982.469416319444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45982.469416319444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45982.469416319444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45982.469416319444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45982.469416319444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45982.469416319444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45982.469416319444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45982.469416319444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45982.469416319444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45982.469416319444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45982.469416319444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45982.469416319444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45982.469416319444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45982.469416319444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45982.469416319444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45982.469416319444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45982.469416319444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45982.469416319444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45982.469416319444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45982.469416319444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45982.469416319444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45982.469416319444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45982.469416319444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45982.469416319444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45982.469416319444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45982.469416319444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45982.469416319444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45982.469416319444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45982.469416319444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45982.469416319444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45982.469416319444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45982.469416319444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45982.469416319444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45982.469416319444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45982.469416319444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45982.469416319444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45982.469416319444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45982.469416319444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45982.469416319444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45982.469416319444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45982.469416319444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45982.469416319444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45982.469416319444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45982.469416319444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45982.469416319444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45982.469416319444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45982.469416319444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45982.469416319444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45982.469416319444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45982.469416319444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45982.469416319444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45982.469416319444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45982.469416319444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45982.469416319444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45982.469416319444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45982.469416319444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45982.469416319444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45982.469416319444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45982.469416319444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45982.469416319444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45982.469416319444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45982.469416319444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45982.469416319444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45982.469416319444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45982.469416319444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45982.469416319444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45982.469416319444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45982.469416319444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45982.469416319444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45982.469416319444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45982.469416319444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45982.469416319444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45982.469416319444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45982.469416319444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45982.469416319444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45982.469416319444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45982.469416319444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45982.469416319444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45982.469416319444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45982.469416319444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45982.469416319444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45982.469416319444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45982.469416319444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45982.469416319444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45982.469416319444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45982.469416319444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45982.469416319444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45982.469416319444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45982.469416319444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45982.469416319444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45982.469416319444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45982.469416319444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45982.469416319444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45982.469416319444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45982.469416319444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45982.469416319444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45982.469416319444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45982.469416319444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45982.469416319444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45982.469416319444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45982.469416319444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45982.469416319444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45982.469416319444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45982.469416319444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45982.469416319444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45982.469416319444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45982.469416319444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45982.469416319444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45982.469416319444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45982.469416319444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45982.469416319444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45982.469416319444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45982.469416319444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45982.469416319444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45982.469416319444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45982.469416319444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45982.469416319444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45982.469416319444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45982.469416319444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45982.469416319444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45982.469416319444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45982.469416319444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45982.469416319444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45982.469416319444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45982.469416319444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45982.469416319444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45982.469416319444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45982.469416319444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45982.469416319444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45982.469416319444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45982.469416319444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45982.469416319444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45982.469416319444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45982.469416319444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45982.469416319444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45982.469416319444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45982.469416319444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45982.469416319444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45982.469416319444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45982.469416319444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45982.469416319444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45982.469416319444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45982.469416319444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45982.469416319444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45982.469416319444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45982.469416319444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45982.469416319444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45982.469416319444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45982.469416319444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45982.469416319444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45982.469416319444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45982.469416319444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45982.469416319444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45982.469416319444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45982.469416319444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45982.469416319444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45982.469416319444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45982.469416319444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45982.469416319444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45982.469416319444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45982.469416319444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45982.469416319444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45982.469416319444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45982.469416319444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45982.469416319444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45982.469416319444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45982.469416319444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45982.469416319444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45982.469416319444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45982.469416319444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45982.469416319444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45982.469416319444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45982.469416319444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45982.469416319444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45982.469416319444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45982.469416319444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45982.469416319444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45982.469416319444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45982.469416319444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45982.469416319444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45982.469416319444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45982.469416319444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45982.469416319444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45982.469416319444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45982.469416319444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45982.469416319444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45982.469416319444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45982.469416319444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45982.469416319444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45982.469416319444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45982.469416319444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45982.469416319444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45982.469416319444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45982.469416319444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45982.469416319444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45982.469416319444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45982.469416319444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45982.469416319444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45982.469416319444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45982.469416319444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45982.469416319444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45982.469416319444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45982.469416319444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45982.469416319444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45982.469416319444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45982.469416319444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45982.469416319444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45982.469416319444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45982.469416319444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45982.469416319444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45982.469416319444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45982.469416319444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45982.469416319444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45982.469416319444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45982.469416319444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45982.469416319444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45982.469416319444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45982.469416319444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45982.469416319444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45982.469416319444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45982.469416319444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45982.469416319444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45982.469416319444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45982.469416319444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45982.469416319444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45982.469416319444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45982.469416319444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45982.469416319444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45982.469416319444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45982.469416319444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45982.469416319444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45982.469416319444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45982.469416319444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45982.469416319444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45982.469416319444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45982.469416319444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45982.469416319444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45982.469416319444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45982.469416319444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45982.469416319444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45982.469416319444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45982.469416319444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45982.469416319444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45982.469416319444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45982.469416319444</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90.637356134255242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56.280539004626917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33.808305208331149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4.9546130787057336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1.0961177083299845</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32330</v>
      </c>
      <c r="E7" s="109" t="s">
        <v>39021</v>
      </c>
      <c r="F7" s="128">
        <v>45982.449872685182</v>
      </c>
      <c r="G7" s="111">
        <f ca="1">IFERROR(NOW()-F7,"")</f>
        <v>1.9543634261935949E-2</v>
      </c>
      <c r="H7" s="128">
        <v>45982.4297337963</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33552</v>
      </c>
      <c r="E8" s="109" t="s">
        <v>39021</v>
      </c>
      <c r="F8" s="109" t="s">
        <v>24</v>
      </c>
      <c r="G8" s="111" t="str">
        <f ca="1">IFERROR(NOW()-F8,"")</f>
        <v/>
      </c>
      <c r="H8" s="128">
        <v>45982.410115740742</v>
      </c>
      <c r="I8" s="109" t="str">
        <f>IFERROR(VLOOKUP(D8,DB!A:F,6,0),"")</f>
        <v>SCECO</v>
      </c>
      <c r="J8" s="109" t="str">
        <f>IFERROR(VLOOKUP(D8,DB!A:G,7,0),"")</f>
        <v>Good</v>
      </c>
      <c r="K8" s="109" t="s">
        <v>39127</v>
      </c>
      <c r="L8" s="109" t="str">
        <f>IFERROR(VLOOKUP(D8,DB!A:I,9,0),"")</f>
        <v>Latis</v>
      </c>
    </row>
    <row r="9" spans="1:13" ht="15.75">
      <c r="A9" s="109"/>
      <c r="B9" s="109" t="str">
        <f>IFERROR(VLOOKUP(D9,DB!A:K,11,0),"")</f>
        <v/>
      </c>
      <c r="C9" s="109"/>
      <c r="D9" s="149"/>
      <c r="E9" s="109"/>
      <c r="F9" s="109"/>
      <c r="G9" s="111">
        <f ca="1">IFERROR(NOW()-F9,"")</f>
        <v>45982.469416319444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45982.469416319444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45982.469416319444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45982.469416319444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45982.469416319444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45982.469416319444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45982.469416319444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45982.469416319444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45982.469416319444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45982.469416319444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45982.469416319444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45982.469416319444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45982.469416319444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45982.469416319444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45982.469416319444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45982.469416319444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45982.469416319444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45982.469416319444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45982.469416319444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45982.469416319444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45982.469416319444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45982.469416319444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45982.469416319444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45982.469416319444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45982.469416319444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45982.469416319444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45982.469416319444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45982.469416319444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45982.469416319444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45982.469416319444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45982.469416319444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45982.469416319444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45982.469416319444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45982.469416319444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45982.469416319444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45982.469416319444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45982.469416319444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45982.469416319444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45982.469416319444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45982.469416319444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45982.469416319444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45982.469416319444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45982.469416319444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45982.469416319444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45982.469416319444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45982.469416319444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45982.469416319444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45982.469416319444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45982.469416319444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45982.469416319444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45982.469416319444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45982.469416319444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45982.469416319444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45982.469416319444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45982.469416319444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45982.469416319444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45982.469416319444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45982.469416319444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45982.469416319444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45982.469416319444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45982.469416319444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45982.469416319444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45982.469416319444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45982.469416319444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45982.469416319444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45982.469416319444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45982.469416319444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45982.469416319444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45982.469416319444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45982.469416319444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45982.469416319444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45982.469416319444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45982.469416319444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45982.469416319444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45982.469416319444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45982.469416319444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45982.469416319444</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45982.469416319444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45982.469416319444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45982.469416319444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45982.469416319444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45982.469416319444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45982.469416319444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45982.469416319444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45982.469416319444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45982.469416319444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45982.469416319444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45982.469416319444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45982.469416319444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45982.469416319444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45982.469416319444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45982.469416319444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45982.469416319444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45982.469416319444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45982.469416319444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45982.469416319444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45982.469416319444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45982.469416319444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45982.469416319444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45982.469416319444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45982.469416319444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45982.469416319444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45982.469416319444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45982.469416319444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45982.469416319444</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29090</v>
      </c>
      <c r="E2" s="109" t="s">
        <v>39021</v>
      </c>
      <c r="F2" s="121">
        <v>45982.349189814813</v>
      </c>
      <c r="G2" s="104">
        <f t="shared" ref="G2:G34" ca="1" si="0">IFERROR(NOW()-F2,"-")</f>
        <v>0.12022650463040918</v>
      </c>
      <c r="H2" s="121">
        <v>45982.349143518521</v>
      </c>
      <c r="I2" s="119" t="str">
        <f>IFERROR(VLOOKUP(D2,DB!A:F,6,0),"")</f>
        <v>Generator-DG</v>
      </c>
      <c r="J2" s="119" t="str">
        <f>IFERROR(VLOOKUP(D2,DB!A:G,7,0),"")</f>
        <v>Vandalized</v>
      </c>
      <c r="K2" s="122" t="s">
        <v>39129</v>
      </c>
      <c r="L2" s="123" t="str">
        <f>IFERROR(VLOOKUP(D2,DB!A:I,9,0),"")</f>
        <v>Latis</v>
      </c>
    </row>
    <row r="3" spans="1:16382" ht="31.5" customHeight="1">
      <c r="A3" s="118" t="s">
        <v>39130</v>
      </c>
      <c r="B3" s="119" t="str">
        <f>IFERROR(VLOOKUP(D3,DB!A:K,11,0),"")</f>
        <v>R6</v>
      </c>
      <c r="C3" s="120">
        <v>3</v>
      </c>
      <c r="D3" s="119" t="s">
        <v>36317</v>
      </c>
      <c r="E3" s="109" t="s">
        <v>39021</v>
      </c>
      <c r="F3" s="121">
        <v>45982.451550925929</v>
      </c>
      <c r="G3" s="104">
        <f t="shared" ca="1" si="0"/>
        <v>1.7865393514512107E-2</v>
      </c>
      <c r="H3" s="121">
        <v>45982.451550925929</v>
      </c>
      <c r="I3" s="119" t="str">
        <f>IFERROR(VLOOKUP(D3,DB!A:F,6,0),"")</f>
        <v>Generator-SG</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45982.469416319444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45982.469416319444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45982.469416319444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45982.469416319444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45982.469416319444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45982.469416319444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45982.469416319444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45982.469416319444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45982.469416319444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45982.469416319444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45982.469416319444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45982.469416319444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45982.469416319444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45982.469416319444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45982.469416319444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45982.469416319444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45982.469416319444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45982.469416319444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45982.469416319444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45982.469416319444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45982.469416319444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45982.469416319444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45982.469416319444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45982.469416319444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45982.469416319444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45982.469416319444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45982.469416319444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45982.469416319444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45982.469416319444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45982.469416319444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45982.469416319444</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2025-11-21T08:18:06Z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