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44" documentId="120_S{2AC9BD13-BADA-5192-A53E-5A8FF88502F6}" xr6:coauthVersionLast="47" xr6:coauthVersionMax="47" xr10:uidLastSave="{8906286E-416F-4FDF-9D65-BCEEF561400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<sst xmlns="http://schemas.openxmlformats.org/spreadsheetml/2006/main" count="181584" uniqueCount="39206">
  <si>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</si>
  <si>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</si>
  <si>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</si>
  <si>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</si>
  <si>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</si>
  <si>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</si>
  <si>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</si>
  <si>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</si>
  <si>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</si>
  <si>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</si>
  <si>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</si>
  <si>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</si>
  <si>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</si>
  <si>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</si>
  <si>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</si>
  <si>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</si>
  <si>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</si>
  <si>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</si>
  <si>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</si>
  <si>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</si>
  <si>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</si>
  <si>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</si>
  <si>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</si>
  <si>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</si>
  <si>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</si>
  <si>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</si>
  <si>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</si>
  <si>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</si>
  <si>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</si>
  <si>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</si>
  <si>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</si>
  <si>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</si>
  <si>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</si>
  <si>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</si>
  <si>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</si>
  <si>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</si>
  <si>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</si>
  <si>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</si>
  <si>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</si>
  <si>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</si>
  <si>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</si>
  <si>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</si>
  <si>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</si>
  <si>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</si>
  <si>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</si>
  <si>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</si>
  <si>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</si>
  <si>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</si>
  <si>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</si>
  <si>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</si>
  <si>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</si>
  <si>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</si>
  <si>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</si>
  <si>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</si>
  <si>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</si>
  <si>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</si>
  <si>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</si>
  <si>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</si>
  <si>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</si>
  <si>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</si>
  <si>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</si>
  <si>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</si>
  <si>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</si>
  <si>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</si>
  <si>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</si>
  <si>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</si>
  <si>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</si>
  <si>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</si>
  <si>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</si>
  <si>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</si>
  <si>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</si>
  <si>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</si>
  <si>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</si>
  <si>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</si>
  <si>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</si>
  <si>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</si>
  <si>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</si>
  <si>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</si>
  <si>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</si>
  <si>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</si>
  <si>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</si>
  <si>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</si>
  <si>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</si>
  <si>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</si>
  <si>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</si>
  <si>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</si>
  <si>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</si>
  <si>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</si>
  <si>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</si>
  <si>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</si>
  <si>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</si>
  <si>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</si>
  <si>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</si>
  <si>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</si>
  <si>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</si>
  <si>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</si>
  <si>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</si>
  <si>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</si>
  <si>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</si>
  <si>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</si>
  <si>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</si>
  <si>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</si>
  <si>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</si>
  <si>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</si>
  <si>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</si>
  <si>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</si>
  <si>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</si>
  <si>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</si>
  <si>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</si>
  <si>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</si>
  <si>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</si>
  <si>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</si>
  <si>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</si>
  <si>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</si>
  <si>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</si>
  <si>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</si>
  <si>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</si>
  <si>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</si>
  <si>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</si>
  <si>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</si>
  <si>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</si>
  <si>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</si>
  <si>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</si>
  <si>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</si>
  <si>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</si>
  <si>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</si>
  <si>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</si>
  <si>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</si>
  <si>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</si>
  <si>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</si>
  <si>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</si>
  <si>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</si>
  <si>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</si>
  <si>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</si>
  <si>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</si>
  <si>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</si>
  <si>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</si>
  <si>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</si>
  <si>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</si>
  <si>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</si>
  <si>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</si>
  <si>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</si>
  <si>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</si>
  <si>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</si>
  <si>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</si>
  <si>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</si>
  <si>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</si>
  <si>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</si>
  <si>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</si>
  <si>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</si>
  <si>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</si>
  <si>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</si>
  <si>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</si>
  <si>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</si>
  <si>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</si>
  <si>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</si>
  <si>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</si>
  <si>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</si>
  <si>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</si>
  <si>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</si>
  <si>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</si>
  <si>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</si>
  <si>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</si>
  <si>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</si>
  <si>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</si>
  <si>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</si>
  <si>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</si>
  <si>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</si>
  <si>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</si>
  <si>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</si>
  <si>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</si>
  <si>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</si>
  <si>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</si>
  <si>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</si>
  <si>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</si>
  <si>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</si>
  <si>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</si>
  <si>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</si>
  <si>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</si>
  <si>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</si>
  <si>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</si>
  <si>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</si>
  <si>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</si>
  <si>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</si>
  <si>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</si>
  <si>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</si>
  <si>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</si>
  <si>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</si>
  <si>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</si>
  <si>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</si>
  <si>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</si>
  <si>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</si>
  <si>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</si>
  <si>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</si>
  <si>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</si>
  <si>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</si>
  <si>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</si>
  <si>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</si>
  <si>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</si>
  <si>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</si>
  <si>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</si>
  <si>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</si>
  <si>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</si>
  <si>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</si>
  <si>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</si>
  <si>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</si>
  <si>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</si>
  <si>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</si>
  <si>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</si>
  <si>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</si>
  <si>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</si>
  <si>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</si>
  <si>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</si>
  <si>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</si>
  <si>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</si>
  <si>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</si>
  <si>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</si>
  <si>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</si>
  <si>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</si>
  <si>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</si>
  <si>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</si>
  <si>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</si>
  <si>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</si>
  <si>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</si>
  <si>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</si>
  <si>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</si>
  <si>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</si>
  <si>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</si>
  <si>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</si>
  <si>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</si>
  <si>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</si>
  <si>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</si>
  <si>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</si>
  <si>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</si>
  <si>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</si>
  <si>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</si>
  <si>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</si>
  <si>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</si>
  <si>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</si>
  <si>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</si>
  <si>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</si>
  <si>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</si>
  <si>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</si>
  <si>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</si>
  <si>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</si>
  <si>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</si>
  <si>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</si>
  <si>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</si>
  <si>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</si>
  <si>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</si>
  <si>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</si>
  <si>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</si>
  <si>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</si>
  <si>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</si>
  <si>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</si>
  <si>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</si>
  <si>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</si>
  <si>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</si>
  <si>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</si>
  <si>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</si>
  <si>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</si>
  <si>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</si>
  <si>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</si>
  <si>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</si>
  <si>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</si>
  <si>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</si>
  <si>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</si>
  <si>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</si>
  <si>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</si>
  <si>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</si>
  <si>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</si>
  <si>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</si>
  <si>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</si>
  <si>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</si>
  <si>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</si>
  <si>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</si>
  <si>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</si>
  <si>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</si>
  <si>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</si>
  <si>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</si>
  <si>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</si>
  <si>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</si>
  <si>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</si>
  <si>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</si>
  <si>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</si>
  <si>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</si>
  <si>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</si>
  <si>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</si>
  <si>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</si>
  <si>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</si>
  <si>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</si>
  <si>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</si>
  <si>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</si>
  <si>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</si>
  <si>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</si>
  <si>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</si>
  <si>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</si>
  <si>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</si>
  <si>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</si>
  <si>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</si>
  <si>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</si>
  <si>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</si>
  <si>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</si>
  <si>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</si>
  <si>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</si>
  <si>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</si>
  <si>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</si>
  <si>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</si>
  <si>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</si>
  <si>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</si>
  <si>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</si>
  <si>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</si>
  <si>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</si>
  <si>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</si>
  <si>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</si>
  <si>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</si>
  <si>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</si>
  <si>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</si>
  <si>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</si>
  <si>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</si>
  <si>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</si>
  <si>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</si>
  <si>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</si>
  <si>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</si>
  <si>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</si>
  <si>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</si>
  <si>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</si>
  <si>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</si>
  <si>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</si>
  <si>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</si>
  <si>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</si>
  <si>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</si>
  <si>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</si>
  <si>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</si>
  <si>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</si>
  <si>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</si>
  <si>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</si>
  <si>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</si>
  <si>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</si>
  <si>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</si>
  <si>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</si>
  <si>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</si>
  <si>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</si>
  <si>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</si>
  <si>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</si>
  <si>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</si>
  <si>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</si>
  <si>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</si>
  <si>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</si>
  <si>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</si>
  <si>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</si>
  <si>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</si>
  <si>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</si>
  <si>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</si>
  <si>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</si>
  <si>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</si>
  <si>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</si>
  <si>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</si>
  <si>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</si>
  <si>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</si>
  <si>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</si>
  <si>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</si>
  <si>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</si>
  <si>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</si>
  <si>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</si>
  <si>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</si>
  <si>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</si>
  <si>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</si>
  <si>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</si>
  <si>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</si>
  <si>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</si>
  <si>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</si>
  <si>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</si>
  <si>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</si>
  <si>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</si>
  <si>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</si>
  <si>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</si>
  <si>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</si>
  <si>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</si>
  <si>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</si>
  <si>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</si>
  <si>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</si>
  <si>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</si>
  <si>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</si>
  <si>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</si>
  <si>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</si>
  <si>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</si>
  <si>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</si>
  <si>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</si>
  <si>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</si>
  <si>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</si>
  <si>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</si>
  <si>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</si>
  <si>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</si>
  <si>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</si>
  <si>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</si>
  <si>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</si>
  <si>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</si>
  <si>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</si>
  <si>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</si>
  <si>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</si>
  <si>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</si>
  <si>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</si>
  <si>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</si>
  <si>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</si>
  <si>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</si>
  <si>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</si>
  <si>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</si>
  <si>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</si>
  <si>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</si>
  <si>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</si>
  <si>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</si>
  <si>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</si>
  <si>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</si>
  <si>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</si>
  <si>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</si>
  <si>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</si>
  <si>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</si>
  <si>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</si>
  <si>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</si>
  <si>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</si>
  <si>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</si>
  <si>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</si>
  <si>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</si>
  <si>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</si>
  <si>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</si>
  <si>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</si>
  <si>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</si>
  <si>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</si>
  <si>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</si>
  <si>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</si>
  <si>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</si>
  <si>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</si>
  <si>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</si>
  <si>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</si>
  <si>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</si>
  <si>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</si>
  <si>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</si>
  <si>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</si>
  <si>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</si>
  <si>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</si>
  <si>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</si>
  <si>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</si>
  <si>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</si>
  <si>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</si>
  <si>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</si>
  <si>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</si>
  <si>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</si>
  <si>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</si>
  <si>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</si>
  <si>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</si>
  <si>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</si>
  <si>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</si>
  <si>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</si>
  <si>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</si>
  <si>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</si>
  <si>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</si>
  <si>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</si>
  <si>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</si>
  <si>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</si>
  <si>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</si>
  <si>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</si>
  <si>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</si>
  <si>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</si>
  <si>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</si>
  <si>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</si>
  <si>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</si>
  <si>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</si>
  <si>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</si>
  <si>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</si>
  <si>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</si>
  <si>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</si>
  <si>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</si>
  <si>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</si>
  <si>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</si>
  <si>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</si>
  <si>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</si>
  <si>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</si>
  <si>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</si>
  <si>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</si>
  <si>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</si>
  <si>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</si>
  <si>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</si>
  <si>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</si>
  <si>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</si>
  <si>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</si>
  <si>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</si>
  <si>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</si>
  <si>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</si>
  <si>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</si>
  <si>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</si>
  <si>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</si>
  <si>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</si>
  <si>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</si>
  <si>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</si>
  <si>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</si>
  <si>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</si>
  <si>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</si>
  <si>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</si>
  <si>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</si>
  <si>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</si>
  <si>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</si>
  <si>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</si>
  <si>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</si>
  <si>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</si>
  <si>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</si>
  <si>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</si>
  <si>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</si>
  <si>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</si>
  <si>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</si>
  <si>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</si>
  <si>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</si>
  <si>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</si>
  <si>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</si>
  <si>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</si>
  <si>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</si>
  <si>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</si>
  <si>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</si>
  <si>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</si>
  <si>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</si>
  <si>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</si>
  <si>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</si>
  <si>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</si>
  <si>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</si>
  <si>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</si>
  <si>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</si>
  <si>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</si>
  <si>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</si>
  <si>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</si>
  <si>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</si>
  <si>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</si>
  <si>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</si>
  <si>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</si>
  <si>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</si>
  <si>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</si>
  <si>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</si>
  <si>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</si>
  <si>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</si>
  <si>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</si>
  <si>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</si>
  <si>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</si>
  <si>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</si>
  <si>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</si>
  <si>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</si>
  <si>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</si>
  <si>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</si>
  <si>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</si>
  <si>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</si>
  <si>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</si>
  <si>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</si>
  <si>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</si>
  <si>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</si>
  <si>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</si>
  <si>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</si>
  <si>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</si>
  <si>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</si>
  <si>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</si>
  <si>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</si>
  <si>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</si>
  <si>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</si>
  <si>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</si>
  <si>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</si>
  <si>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</si>
  <si>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</si>
  <si>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</si>
  <si>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</si>
  <si>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</si>
  <si>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</si>
  <si>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</si>
  <si>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</si>
  <si>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</si>
  <si>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</si>
  <si>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</si>
  <si>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</si>
  <si>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</si>
  <si>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</si>
  <si>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</si>
  <si>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</si>
  <si>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</si>
  <si>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</si>
  <si>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</si>
  <si>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</si>
  <si>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</si>
  <si>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</si>
  <si>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</si>
  <si>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</si>
  <si>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</si>
  <si>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</si>
  <si>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</si>
  <si>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</si>
  <si>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</si>
  <si>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</si>
  <si>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</si>
  <si>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</si>
  <si>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</si>
  <si>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</si>
  <si>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</si>
  <si>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</si>
  <si>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</si>
  <si>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</si>
  <si>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</si>
  <si>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</si>
  <si>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</si>
  <si>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</si>
  <si>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</si>
  <si>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</si>
  <si>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</si>
  <si>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</si>
  <si>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</si>
  <si>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</si>
  <si>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</si>
  <si>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</si>
  <si>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</si>
  <si>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</si>
  <si>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</si>
  <si>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</si>
  <si>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</si>
  <si>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</si>
  <si>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</si>
  <si>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</si>
  <si>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</si>
  <si>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</si>
  <si>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</si>
  <si>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</si>
  <si>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</si>
  <si>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</si>
  <si>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</si>
  <si>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</si>
  <si>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</si>
  <si>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</si>
  <si>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</si>
  <si>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</si>
  <si>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</si>
  <si>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</si>
  <si>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</si>
  <si>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</si>
  <si>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</si>
  <si>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</si>
  <si>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</si>
  <si>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</si>
  <si>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</si>
  <si>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</si>
  <si>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</si>
  <si>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</si>
  <si>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</si>
  <si>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</si>
  <si>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</si>
  <si>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</si>
  <si>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</si>
  <si>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</si>
  <si>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</si>
  <si>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</si>
  <si>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</si>
  <si>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</si>
  <si>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</si>
  <si>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</si>
  <si>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</si>
  <si>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</si>
  <si>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</si>
  <si>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</si>
  <si>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</si>
  <si>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</si>
  <si>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</si>
  <si>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</si>
  <si>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</si>
  <si>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</si>
  <si>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</si>
  <si>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</si>
  <si>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</si>
  <si>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</si>
  <si>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</si>
  <si>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</si>
  <si>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</si>
  <si>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</si>
  <si>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</si>
  <si>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</si>
  <si>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</si>
  <si>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</si>
  <si>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</si>
  <si>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</si>
  <si>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</si>
  <si>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</si>
  <si>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</si>
  <si>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</si>
  <si>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</si>
  <si>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</si>
  <si>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</si>
  <si>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</si>
  <si>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</si>
  <si>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</si>
  <si>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</si>
  <si>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</si>
  <si>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</si>
  <si>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</si>
  <si>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</si>
  <si>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</si>
  <si>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</si>
  <si>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</si>
  <si>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</si>
  <si>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</si>
  <si>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</si>
  <si>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</si>
  <si>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</si>
  <si>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</si>
  <si>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</si>
  <si>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</si>
  <si>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</si>
  <si>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</si>
  <si>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</si>
  <si>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</si>
  <si>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</si>
  <si>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</si>
  <si>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</si>
  <si>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</si>
  <si>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</si>
  <si>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</si>
  <si>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</si>
  <si>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</si>
  <si>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</si>
  <si>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</si>
  <si>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</si>
  <si>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</si>
  <si>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</si>
  <si>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</si>
  <si>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</si>
  <si>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</si>
  <si>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</si>
  <si>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</si>
  <si>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</si>
  <si>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</si>
  <si>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</si>
  <si>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</si>
  <si>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</si>
  <si>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</si>
  <si>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</si>
  <si>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</si>
  <si>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</si>
  <si>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</si>
  <si>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</si>
  <si>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</si>
  <si>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</si>
  <si>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</si>
  <si>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</si>
  <si>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</si>
  <si>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</si>
  <si>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</si>
  <si>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</si>
  <si>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</si>
  <si>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</si>
  <si>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</si>
  <si>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</si>
  <si>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</si>
  <si>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</si>
  <si>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</si>
  <si>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</si>
  <si>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</si>
  <si>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</si>
  <si>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</si>
  <si>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</si>
  <si>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</si>
  <si>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</si>
  <si>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</si>
  <si>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</si>
  <si>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</si>
  <si>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</si>
  <si>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</si>
  <si>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</si>
  <si>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</si>
  <si>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</si>
  <si>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</si>
  <si>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</si>
  <si>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</si>
  <si>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</si>
  <si>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</si>
  <si>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</si>
  <si>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</si>
  <si>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</si>
  <si>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</si>
  <si>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</si>
  <si>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</si>
  <si>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</si>
  <si>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</si>
  <si>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</si>
  <si>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</si>
  <si>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</si>
  <si>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</si>
  <si>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</si>
  <si>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</si>
  <si>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</si>
  <si>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</si>
  <si>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</si>
  <si>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</si>
  <si>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</si>
  <si>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</si>
  <si>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</si>
  <si>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</si>
  <si>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</si>
  <si>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</si>
  <si>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</si>
  <si>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</si>
  <si>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</si>
  <si>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</si>
  <si>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</si>
  <si>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</si>
  <si>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</si>
  <si>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</si>
  <si>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</si>
  <si>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</si>
  <si>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</si>
  <si>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</si>
  <si>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</si>
  <si>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</si>
  <si>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</si>
  <si>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</si>
  <si>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</si>
  <si>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</si>
  <si>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</si>
  <si>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</si>
  <si>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</si>
  <si>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</si>
  <si>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</si>
  <si>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</si>
  <si>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</si>
  <si>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</si>
  <si>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</si>
  <si>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</si>
  <si>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</si>
  <si>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</si>
  <si>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</si>
  <si>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</si>
  <si>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</si>
  <si>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</si>
  <si>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</si>
  <si>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</si>
  <si>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</si>
  <si>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</si>
  <si>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</si>
  <si>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</si>
  <si>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</si>
  <si>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</si>
  <si>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</si>
  <si>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</si>
  <si>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</si>
  <si>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</si>
  <si>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</si>
  <si>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</si>
  <si>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</si>
  <si>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</si>
  <si>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</si>
  <si>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</si>
  <si>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</si>
  <si>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</si>
  <si>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</si>
  <si>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</si>
  <si>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</si>
  <si>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</si>
  <si>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</si>
  <si>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</si>
  <si>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</si>
  <si>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</si>
  <si>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</si>
  <si>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</si>
  <si>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</si>
  <si>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</si>
  <si>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</si>
  <si>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</si>
  <si>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</si>
  <si>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</si>
  <si>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</si>
  <si>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</si>
  <si>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</si>
  <si>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</si>
  <si>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</si>
  <si>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</si>
  <si>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</si>
  <si>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</si>
  <si>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</si>
  <si>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</si>
  <si>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</si>
  <si>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</si>
  <si>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</si>
  <si>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</si>
  <si>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</si>
  <si>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</si>
  <si>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</si>
  <si>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</si>
  <si>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</si>
  <si>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</si>
  <si>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</si>
  <si>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</si>
  <si>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</si>
  <si>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</si>
  <si>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</si>
  <si>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</si>
  <si>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</si>
  <si>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</si>
  <si>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</si>
  <si>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</si>
  <si>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</si>
  <si>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</si>
  <si>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</si>
  <si>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</si>
  <si>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</si>
  <si>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</si>
  <si>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</si>
  <si>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</si>
  <si>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</si>
  <si>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</si>
  <si>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</si>
  <si>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</si>
  <si>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</si>
  <si>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</si>
  <si>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</si>
  <si>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</si>
  <si>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</si>
  <si>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</si>
  <si>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</si>
  <si>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</si>
  <si>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</si>
  <si>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</si>
  <si>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</si>
  <si>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</si>
  <si>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</si>
  <si>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</si>
  <si>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</si>
  <si>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</si>
  <si>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</si>
  <si>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</si>
  <si>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</si>
  <si>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</si>
  <si>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</si>
  <si>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</si>
  <si>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</si>
  <si>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</si>
  <si>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</si>
  <si>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</si>
  <si>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</si>
  <si>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</si>
  <si>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</si>
  <si>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</si>
  <si>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</si>
  <si>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</si>
  <si>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</si>
  <si>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</si>
  <si>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</si>
  <si>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</si>
  <si>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</si>
  <si>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</si>
  <si>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</si>
  <si>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</si>
  <si>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</si>
  <si>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</si>
  <si>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</si>
  <si>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</si>
  <si>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</si>
  <si>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</si>
  <si>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</si>
  <si>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</si>
  <si>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</si>
  <si>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</si>
  <si>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</si>
  <si>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</si>
  <si>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</si>
  <si>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</si>
  <si>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</si>
  <si>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</si>
  <si>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</si>
  <si>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</si>
  <si>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</si>
  <si>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</si>
  <si>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</si>
  <si>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</si>
  <si>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</si>
  <si>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</si>
  <si>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</si>
  <si>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</si>
  <si>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</si>
  <si>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</si>
  <si>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</si>
  <si>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</si>
  <si>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</si>
  <si>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</si>
  <si>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</si>
  <si>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</si>
  <si>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</si>
  <si>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</si>
  <si>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</si>
  <si>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</si>
  <si>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</si>
  <si>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</si>
  <si>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</si>
  <si>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</si>
  <si>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</si>
  <si>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</si>
  <si>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</si>
  <si>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</si>
  <si>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</si>
  <si>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</si>
  <si>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</si>
  <si>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</si>
  <si>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</si>
  <si>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</si>
  <si>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</si>
  <si>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</si>
  <si>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</si>
  <si>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</si>
  <si>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</si>
  <si>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</si>
  <si>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</si>
  <si>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</si>
  <si>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</si>
  <si>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</si>
  <si>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</si>
  <si>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</si>
  <si>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</si>
  <si>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</si>
  <si>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</si>
  <si>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</si>
  <si>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</si>
  <si>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</si>
  <si>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</si>
  <si>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</si>
  <si>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</si>
  <si>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</si>
  <si>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</si>
  <si>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</si>
  <si>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</si>
  <si>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</si>
  <si>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</si>
  <si>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</si>
  <si>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</si>
  <si>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</si>
  <si>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</si>
  <si>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</si>
  <si>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</si>
  <si>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</si>
  <si>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</si>
  <si>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</si>
  <si>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</si>
  <si>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</si>
  <si>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</si>
  <si>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</si>
  <si>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</si>
  <si>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</si>
  <si>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</si>
  <si>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</si>
  <si>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</si>
  <si>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</si>
  <si>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</si>
  <si>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</si>
  <si>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</si>
  <si>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</si>
  <si>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</si>
  <si>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</si>
  <si>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</si>
  <si>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</si>
  <si>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</si>
  <si>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</si>
  <si>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</si>
  <si>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</si>
  <si>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</si>
  <si>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</si>
  <si>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</si>
  <si>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</si>
  <si>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</si>
  <si>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</si>
  <si>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</si>
  <si>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</si>
  <si>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</si>
  <si>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</si>
  <si>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</si>
  <si>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</si>
  <si>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</si>
  <si>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</si>
  <si>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</si>
  <si>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</si>
  <si>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</si>
  <si>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</si>
  <si>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</si>
  <si>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</si>
  <si>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</si>
  <si>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</si>
  <si>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</si>
  <si>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</si>
  <si>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</si>
  <si>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</si>
  <si>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</si>
  <si>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</si>
  <si>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</si>
  <si>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</si>
  <si>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</si>
  <si>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</si>
  <si>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</si>
  <si>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</si>
  <si>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</si>
  <si>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</si>
  <si>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</si>
  <si>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</si>
  <si>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</si>
  <si>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</si>
  <si>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</si>
  <si>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</si>
  <si>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</si>
  <si>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</si>
  <si>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</si>
  <si>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</si>
  <si>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</si>
  <si>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</si>
  <si>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</si>
  <si>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</si>
  <si>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</si>
  <si>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</si>
  <si>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</si>
  <si>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</si>
  <si>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</si>
  <si>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</si>
  <si>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</si>
  <si>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</si>
  <si>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</si>
  <si>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</si>
  <si>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</si>
  <si>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</si>
  <si>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</si>
  <si>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</si>
  <si>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</si>
  <si>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</si>
  <si>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</si>
  <si>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</si>
  <si>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</si>
  <si>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</si>
  <si>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</si>
  <si>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</si>
  <si>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</si>
  <si>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</si>
  <si>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</si>
  <si>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</si>
  <si>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</si>
  <si>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</si>
  <si>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</si>
  <si>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</si>
  <si>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</si>
  <si>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</si>
  <si>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</si>
  <si>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</si>
  <si>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</si>
  <si>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</si>
  <si>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</si>
  <si>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</si>
  <si>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</si>
  <si>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</si>
  <si>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</si>
  <si>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</si>
  <si>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</si>
  <si>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</si>
  <si>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</si>
  <si>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</si>
  <si>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</si>
  <si>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</si>
  <si>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</si>
  <si>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</si>
  <si>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</si>
  <si>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</si>
  <si>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</si>
  <si>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</si>
  <si>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</si>
  <si>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</si>
  <si>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</si>
  <si>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</si>
  <si>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</si>
  <si>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</si>
  <si>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</si>
  <si>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</si>
  <si>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</si>
  <si>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</si>
  <si>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</si>
  <si>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</si>
  <si>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</si>
  <si>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</si>
  <si>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</si>
  <si>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</si>
  <si>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</si>
  <si>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</si>
  <si>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</si>
  <si>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</si>
  <si>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</si>
  <si>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</si>
  <si>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</si>
  <si>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</si>
  <si>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</si>
  <si>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</si>
  <si>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</si>
  <si>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</si>
  <si>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</si>
  <si>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</si>
  <si>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</si>
  <si>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</si>
  <si>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</si>
  <si>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</si>
  <si>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</si>
  <si>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</si>
  <si>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</si>
  <si>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</si>
  <si>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</si>
  <si>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</si>
  <si>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</si>
  <si>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</si>
  <si>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</si>
  <si>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</si>
  <si>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</si>
  <si>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</si>
  <si>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</si>
  <si>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</si>
  <si>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</si>
  <si>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</si>
  <si>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</si>
  <si>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</si>
  <si>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</si>
  <si>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</si>
  <si>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</si>
  <si>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</si>
  <si>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</si>
  <si>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</si>
  <si>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</si>
  <si>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</si>
  <si>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</si>
  <si>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</si>
  <si>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</si>
  <si>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</si>
  <si>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</si>
  <si>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</si>
  <si>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</si>
  <si>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</si>
  <si>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</si>
  <si>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</si>
  <si>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</si>
  <si>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</si>
  <si>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</si>
  <si>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</si>
  <si>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</si>
  <si>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</si>
  <si>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</si>
  <si>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</si>
  <si>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</si>
  <si>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</si>
  <si>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</si>
  <si>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</si>
  <si>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</si>
  <si>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</si>
  <si>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</si>
  <si>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</si>
  <si>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</si>
  <si>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</si>
  <si>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</si>
  <si>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</si>
  <si>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</si>
  <si>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</si>
  <si>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</si>
  <si>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</si>
  <si>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</si>
  <si>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</si>
  <si>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</si>
  <si>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</si>
  <si>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</si>
  <si>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</si>
  <si>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</si>
  <si>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</si>
  <si>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</si>
  <si>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</si>
  <si>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</si>
  <si>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</si>
  <si>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</si>
  <si>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</si>
  <si>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</si>
  <si>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</si>
  <si>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</si>
  <si>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</si>
  <si>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</si>
  <si>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</si>
  <si>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</si>
  <si>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</si>
  <si>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</si>
  <si>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</si>
  <si>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</si>
  <si>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</si>
  <si>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</si>
  <si>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</si>
  <si>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</si>
  <si>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</si>
  <si>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</si>
  <si>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</si>
  <si>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</si>
  <si>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</si>
  <si>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</si>
  <si>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</si>
  <si>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</si>
  <si>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</si>
  <si>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</si>
  <si>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</si>
  <si>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</si>
  <si>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</si>
  <si>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</si>
  <si>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</si>
  <si>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</si>
  <si>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</si>
  <si>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</si>
  <si>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</si>
  <si>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</si>
  <si>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</si>
  <si>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</si>
  <si>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</si>
  <si>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</si>
  <si>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</si>
  <si>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</si>
  <si>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</si>
  <si>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</si>
  <si>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</si>
  <si>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</si>
  <si>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</si>
  <si>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</si>
  <si>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</si>
  <si>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</si>
  <si>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</si>
  <si>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</si>
  <si>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</si>
  <si>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</si>
  <si>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</si>
  <si>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</si>
  <si>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</si>
  <si>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</si>
  <si>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</si>
  <si>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</si>
  <si>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</si>
  <si>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</si>
  <si>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</si>
  <si>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</si>
  <si>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</si>
  <si>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</si>
  <si>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</si>
  <si>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</si>
  <si>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</si>
  <si>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</si>
  <si>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</si>
  <si>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</si>
  <si>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</si>
  <si>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</si>
  <si>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</si>
  <si>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</si>
  <si>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</si>
  <si>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</si>
  <si>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</si>
  <si>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</si>
  <si>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</si>
  <si>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</si>
  <si>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</si>
  <si>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</si>
  <si>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</si>
  <si>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</si>
  <si>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</si>
  <si>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</si>
  <si>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</si>
  <si>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</si>
  <si>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</si>
  <si>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</si>
  <si>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</si>
  <si>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</si>
  <si>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</si>
  <si>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</si>
  <si>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</si>
  <si>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</si>
  <si>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</si>
  <si>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</si>
  <si>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</si>
  <si>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</si>
  <si>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</si>
  <si>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</si>
  <si>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</si>
  <si>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</si>
  <si>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</si>
  <si>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</si>
  <si>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</si>
  <si>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</si>
  <si>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</si>
  <si>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</si>
  <si>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</si>
  <si>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</si>
  <si>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</si>
  <si>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</si>
  <si>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</si>
  <si>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</si>
  <si>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</si>
  <si>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</si>
  <si>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</si>
  <si>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</si>
  <si>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</si>
  <si>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</si>
  <si>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</si>
  <si>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</si>
  <si>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</si>
  <si>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</si>
  <si>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</si>
  <si>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</si>
  <si>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</si>
  <si>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</si>
  <si>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</si>
  <si>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</si>
  <si>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</si>
  <si>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</si>
  <si>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</si>
  <si>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</si>
  <si>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</si>
  <si>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</si>
  <si>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</si>
  <si>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</si>
  <si>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</si>
  <si>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</si>
  <si>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</si>
  <si>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</si>
  <si>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</si>
  <si>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</si>
  <si>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</si>
  <si>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</si>
  <si>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</si>
  <si>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</si>
  <si>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</si>
  <si>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</si>
  <si>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</si>
  <si>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</si>
  <si>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</si>
  <si>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</si>
  <si>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</si>
  <si>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</si>
  <si>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</si>
  <si>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</si>
  <si>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</si>
  <si>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</si>
  <si>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</si>
  <si>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</si>
  <si>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</si>
  <si>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</si>
  <si>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</si>
  <si>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</si>
  <si>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</si>
  <si>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</si>
  <si>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</si>
  <si>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</si>
  <si>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</si>
  <si>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</si>
  <si>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</si>
  <si>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</si>
  <si>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</si>
  <si>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</si>
  <si>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</si>
  <si>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</si>
  <si>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</si>
  <si>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</si>
  <si>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</si>
  <si>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</si>
  <si>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</si>
  <si>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</si>
  <si>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</si>
  <si>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</si>
  <si>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</si>
  <si>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</si>
  <si>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</si>
  <si>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</si>
  <si>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</si>
  <si>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</si>
  <si>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</si>
  <si>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</si>
  <si>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</si>
  <si>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</si>
  <si>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</si>
  <si>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</si>
  <si>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</si>
  <si>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</si>
  <si>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</si>
  <si>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</si>
  <si>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</si>
  <si>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</si>
  <si>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</si>
  <si>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</si>
  <si>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</si>
  <si>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</si>
  <si>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</si>
  <si>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</si>
  <si>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</si>
  <si>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</si>
  <si>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</si>
  <si>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</si>
  <si>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</si>
  <si>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</si>
  <si>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</si>
  <si>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</si>
  <si>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</si>
  <si>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</si>
  <si>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</si>
  <si>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</si>
  <si>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</si>
  <si>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</si>
  <si>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</si>
  <si>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</si>
  <si>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</si>
  <si>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</si>
  <si>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</si>
  <si>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</si>
  <si>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</si>
  <si>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</si>
  <si>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</si>
  <si>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</si>
  <si>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</si>
  <si>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</si>
  <si>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</si>
  <si>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</si>
  <si>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</si>
  <si>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</si>
  <si>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</si>
  <si>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</si>
  <si>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</si>
  <si>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</si>
  <si>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</si>
  <si>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</si>
  <si>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</si>
  <si>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</si>
  <si>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</si>
  <si>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</si>
  <si>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</si>
  <si>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</si>
  <si>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</si>
  <si>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</si>
  <si>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</si>
  <si>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</si>
  <si>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</si>
  <si>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</si>
  <si>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</si>
  <si>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</si>
  <si>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</si>
  <si>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</si>
  <si>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</si>
  <si>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</si>
  <si>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</si>
  <si>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</si>
  <si>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</si>
  <si>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</si>
  <si>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</si>
  <si>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</si>
  <si>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</si>
  <si>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</si>
  <si>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</si>
  <si>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</si>
  <si>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</si>
  <si>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</si>
  <si>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</si>
  <si>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</si>
  <si>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</si>
  <si>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</si>
  <si>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</si>
  <si>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</si>
  <si>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</si>
  <si>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</si>
  <si>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</si>
  <si>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</si>
  <si>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</si>
  <si>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</si>
  <si>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</si>
  <si>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</si>
  <si>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</si>
  <si>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</si>
  <si>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</si>
  <si>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</si>
  <si>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</si>
  <si>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</si>
  <si>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</si>
  <si>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</si>
  <si>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</si>
  <si>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</si>
  <si>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</si>
  <si>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</si>
  <si>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</si>
  <si>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</si>
  <si>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</si>
  <si>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</si>
  <si>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</si>
  <si>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</si>
  <si>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</si>
  <si>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</si>
  <si>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</si>
  <si>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</si>
  <si>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</si>
  <si>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</si>
  <si>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</si>
  <si>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</si>
  <si>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</si>
  <si>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</si>
  <si>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</si>
  <si>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</si>
  <si>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</si>
  <si>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</si>
  <si>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</si>
  <si>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</si>
  <si>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</si>
  <si>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</si>
  <si>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</si>
  <si>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</si>
  <si>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</si>
  <si>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</si>
  <si>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</si>
  <si>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</si>
  <si>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</si>
  <si>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</si>
  <si>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</si>
  <si>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</si>
  <si>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</si>
  <si>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</si>
  <si>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</si>
  <si>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</si>
  <si>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</si>
  <si>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</si>
  <si>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</si>
  <si>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</si>
  <si>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</si>
  <si>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</si>
  <si>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</si>
  <si>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</si>
  <si>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</si>
  <si>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</si>
  <si>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</si>
  <si>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</si>
  <si>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</si>
  <si>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</si>
  <si>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</si>
  <si>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</si>
  <si>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</si>
  <si>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</si>
  <si>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</si>
  <si>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</si>
  <si>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</si>
  <si>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</si>
  <si>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</si>
  <si>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</si>
  <si>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</si>
  <si>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</si>
  <si>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</si>
  <si>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</si>
  <si>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</si>
  <si>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</si>
  <si>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</si>
  <si>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</si>
  <si>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</si>
  <si>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</si>
  <si>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</si>
  <si>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</si>
  <si>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</si>
  <si>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</si>
  <si>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</si>
  <si>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</si>
  <si>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</si>
  <si>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</si>
  <si>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</si>
  <si>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</si>
  <si>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</si>
  <si>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</si>
  <si>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</si>
  <si>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</si>
  <si>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</si>
  <si>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</si>
  <si>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</si>
  <si>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</si>
  <si>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</si>
  <si>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</si>
  <si>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</si>
  <si>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</si>
  <si>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</si>
  <si>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</si>
  <si>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</si>
  <si>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</si>
  <si>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</si>
  <si>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</si>
  <si>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</si>
  <si>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</si>
  <si>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</si>
  <si>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</si>
  <si>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</si>
  <si>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</si>
  <si>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</si>
  <si>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</si>
  <si>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</si>
  <si>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</si>
  <si>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</si>
  <si>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</si>
  <si>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</si>
  <si>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</si>
  <si>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</si>
  <si>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</si>
  <si>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</si>
  <si>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</si>
  <si>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</si>
  <si>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</si>
  <si>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</si>
  <si>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</si>
  <si>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</si>
  <si>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</si>
  <si>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</si>
  <si>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</si>
  <si>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</si>
  <si>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</si>
  <si>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</si>
  <si>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</si>
  <si>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</si>
  <si>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</si>
  <si>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</si>
  <si>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</si>
  <si>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</si>
  <si>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</si>
  <si>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</si>
  <si>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</si>
  <si>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</si>
  <si>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</si>
  <si>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</si>
  <si>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</si>
  <si>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</si>
  <si>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</si>
  <si>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</si>
  <si>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</si>
  <si>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</si>
  <si>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</si>
  <si>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</si>
  <si>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</si>
  <si>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</si>
  <si>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</si>
  <si>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</si>
  <si>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</si>
  <si>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</si>
  <si>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</si>
  <si>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</si>
  <si>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</si>
  <si>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</si>
  <si>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</si>
  <si>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</si>
  <si>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</si>
  <si>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</si>
  <si>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</si>
  <si>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</si>
  <si>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</si>
  <si>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</si>
  <si>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</si>
  <si>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</si>
  <si>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</si>
  <si>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</si>
  <si>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</si>
  <si>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</si>
  <si>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</si>
  <si>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</si>
  <si>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</si>
  <si>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</si>
  <si>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</si>
  <si>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</si>
  <si>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</si>
  <si>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</si>
  <si>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</si>
  <si>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</si>
  <si>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</si>
  <si>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</si>
  <si>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</si>
  <si>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</si>
  <si>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</si>
  <si>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</si>
  <si>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</si>
  <si>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</si>
  <si>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</si>
  <si>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</si>
  <si>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</si>
  <si>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</si>
  <si>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</si>
  <si>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</si>
  <si>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</si>
  <si>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</si>
  <si>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</si>
  <si>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</si>
  <si>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</si>
  <si>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</si>
  <si>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</si>
  <si>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</si>
  <si>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</si>
  <si>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</si>
  <si>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</si>
  <si>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</si>
  <si>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</si>
  <si>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</si>
  <si>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</si>
  <si>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</si>
  <si>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</si>
  <si>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</si>
  <si>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</si>
  <si>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</si>
  <si>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</si>
  <si>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</si>
  <si>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</si>
  <si>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</si>
  <si>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</si>
  <si>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</si>
  <si>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</si>
  <si>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</si>
  <si>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</si>
  <si>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</si>
  <si>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</si>
  <si>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</si>
  <si>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</si>
  <si>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</si>
  <si>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</si>
  <si>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</si>
  <si>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</si>
  <si>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</si>
  <si>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</si>
  <si>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</si>
  <si>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</si>
  <si>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</si>
  <si>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</si>
  <si>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</si>
  <si>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</si>
  <si>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</si>
  <si>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</si>
  <si>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</si>
  <si>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</si>
  <si>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</si>
  <si>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</si>
  <si>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</si>
  <si>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</si>
  <si>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</si>
  <si>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</si>
  <si>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</si>
  <si>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</si>
  <si>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</si>
  <si>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</si>
  <si>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</si>
  <si>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</si>
  <si>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</si>
  <si>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</si>
  <si>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</si>
  <si>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</si>
  <si>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</si>
  <si>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</si>
  <si>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</si>
  <si>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</si>
  <si>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</si>
  <si>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</si>
  <si>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</si>
  <si>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</si>
  <si>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</si>
  <si>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</si>
  <si>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</si>
  <si>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</si>
  <si>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</si>
  <si>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</si>
  <si>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</si>
  <si>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</si>
  <si>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</si>
  <si>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</si>
  <si>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</si>
  <si>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</si>
  <si>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</si>
  <si>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</si>
  <si>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</si>
  <si>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</si>
  <si>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</si>
  <si>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</si>
  <si>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</si>
  <si>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</si>
  <si>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</si>
  <si>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</si>
  <si>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</si>
  <si>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</si>
  <si>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</si>
  <si>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</si>
  <si>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</si>
  <si>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</si>
  <si>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</si>
  <si>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</si>
  <si>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</si>
  <si>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</si>
  <si>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</si>
  <si>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</si>
  <si>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</si>
  <si>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</si>
  <si>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</si>
  <si>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</si>
  <si>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</si>
  <si>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</si>
  <si>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</si>
  <si>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</si>
  <si>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</si>
  <si>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</si>
  <si>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</si>
  <si>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</si>
  <si>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</si>
  <si>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</si>
  <si>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</si>
  <si>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</si>
  <si>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</si>
  <si>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</si>
  <si>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</si>
  <si>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</si>
  <si>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</si>
  <si>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</si>
  <si>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</si>
  <si>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</si>
  <si>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</si>
  <si>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</si>
  <si>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</si>
  <si>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</si>
  <si>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</si>
  <si>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</si>
  <si>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</si>
  <si>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</si>
  <si>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</si>
  <si>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</si>
  <si>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</si>
  <si>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</si>
  <si>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</si>
  <si>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</si>
  <si>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</si>
  <si>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</si>
  <si>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</si>
  <si>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</si>
  <si>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</si>
  <si>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</si>
  <si>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</si>
  <si>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</si>
  <si>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</si>
  <si>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</si>
  <si>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</si>
  <si>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</si>
  <si>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</si>
  <si>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</si>
  <si>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</si>
  <si>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</si>
  <si>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</si>
  <si>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</si>
  <si>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</si>
  <si>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</si>
  <si>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</si>
  <si>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</si>
  <si>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</si>
  <si>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</si>
  <si>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</si>
  <si>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</si>
  <si>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</si>
  <si>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</si>
  <si>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</si>
  <si>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</si>
  <si>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</si>
  <si>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</si>
  <si>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</si>
  <si>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</si>
  <si>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</si>
  <si>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</si>
  <si>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</si>
  <si>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</si>
  <si>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</si>
  <si>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</si>
  <si>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</si>
  <si>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</si>
  <si>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</si>
  <si>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</si>
  <si>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</si>
  <si>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</si>
  <si>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</si>
  <si>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</si>
  <si>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</si>
  <si>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</si>
  <si>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</si>
  <si>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</si>
  <si>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</si>
  <si>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</si>
  <si>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</si>
  <si>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</si>
  <si>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</si>
  <si>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</si>
  <si>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</si>
  <si>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</si>
  <si>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</si>
  <si>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</si>
  <si>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</si>
  <si>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</si>
  <si>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</si>
  <si>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</si>
  <si>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</si>
  <si>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</si>
  <si>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</si>
  <si>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</si>
  <si>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</si>
  <si>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</si>
  <si>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</si>
  <si>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</si>
  <si>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</si>
  <si>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</si>
  <si>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</si>
  <si>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</si>
  <si>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</si>
  <si>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</si>
  <si>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</si>
  <si>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</si>
  <si>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</si>
  <si>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</si>
  <si>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</si>
  <si>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</si>
  <si>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</si>
  <si>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</si>
  <si>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</si>
  <si>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</si>
  <si>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</si>
  <si>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</si>
  <si>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</si>
  <si>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</si>
  <si>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</si>
  <si>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</si>
  <si>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</si>
  <si>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</si>
  <si>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</si>
  <si>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</si>
  <si>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</si>
  <si>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</si>
  <si>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</si>
  <si>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</si>
  <si>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</si>
  <si>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</si>
  <si>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</si>
  <si>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</si>
  <si>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</si>
  <si>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</si>
  <si>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</si>
  <si>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</si>
  <si>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</si>
  <si>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</si>
  <si>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</si>
  <si>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</si>
  <si>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</si>
  <si>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</si>
  <si>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</si>
  <si>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</si>
  <si>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</si>
  <si>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</si>
  <si>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</si>
  <si>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</si>
  <si>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</si>
  <si>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</si>
  <si>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</si>
  <si>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</si>
  <si>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</si>
  <si>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</si>
  <si>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</si>
  <si>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</si>
  <si>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</si>
  <si>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</si>
  <si>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</si>
  <si>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</si>
  <si>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</si>
  <si>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</si>
  <si>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</si>
  <si>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</si>
  <si>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</si>
  <si>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</si>
  <si>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</si>
  <si>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</si>
  <si>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</si>
  <si>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</si>
  <si>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</si>
  <si>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</si>
  <si>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</si>
  <si>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</si>
  <si>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</si>
  <si>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</si>
  <si>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</si>
  <si>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</si>
  <si>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</si>
  <si>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</si>
  <si>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</si>
  <si>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</si>
  <si>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</si>
  <si>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</si>
  <si>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</si>
  <si>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</si>
  <si>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</si>
  <si>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</si>
  <si>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</si>
  <si>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</si>
  <si>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</si>
  <si>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</si>
  <si>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</si>
  <si>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</si>
  <si>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</si>
  <si>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</si>
  <si>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</si>
  <si>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</si>
  <si>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</si>
  <si>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</si>
  <si>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</si>
  <si>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</si>
  <si>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</si>
  <si>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</si>
  <si>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</si>
  <si>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</si>
  <si>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</si>
  <si>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</si>
  <si>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</si>
  <si>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</si>
  <si>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</si>
  <si>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</si>
  <si>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</si>
  <si>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</si>
  <si>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</si>
  <si>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</si>
  <si>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</si>
  <si>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</si>
  <si>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</si>
  <si>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</si>
  <si>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</si>
  <si>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</si>
  <si>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</si>
  <si>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</si>
  <si>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</si>
  <si>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</si>
  <si>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</si>
  <si>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</si>
  <si>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</si>
  <si>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</si>
  <si>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</si>
  <si>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</si>
  <si>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</si>
  <si>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</si>
  <si>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</si>
  <si>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</si>
  <si>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</si>
  <si>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</si>
  <si>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</si>
  <si>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</si>
  <si>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</si>
  <si>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</si>
  <si>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</si>
  <si>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</si>
  <si>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</si>
  <si>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</si>
  <si>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</si>
  <si>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</si>
  <si>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</si>
  <si>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</si>
  <si>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</si>
  <si>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</si>
  <si>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</si>
  <si>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</si>
  <si>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</si>
  <si>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</si>
  <si>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</si>
  <si>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</si>
  <si>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</si>
  <si>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</si>
  <si>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</si>
  <si>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</si>
  <si>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</si>
  <si>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</si>
  <si>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</si>
  <si>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</si>
  <si>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</si>
  <si>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</si>
  <si>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</si>
  <si>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</si>
  <si>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</si>
  <si>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</si>
  <si>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</si>
  <si>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</si>
  <si>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</si>
  <si>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</si>
  <si>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</si>
  <si>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</si>
  <si>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</si>
  <si>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</si>
  <si>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</si>
  <si>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</si>
  <si>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</si>
  <si>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</si>
  <si>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</si>
  <si>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</si>
  <si>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</si>
  <si>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</si>
  <si>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</si>
  <si>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</si>
  <si>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</si>
  <si>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</si>
  <si>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</si>
  <si>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</si>
  <si>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</si>
  <si>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</si>
  <si>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</si>
  <si>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</si>
  <si>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</si>
  <si>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</si>
  <si>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</si>
  <si>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</si>
  <si>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</si>
  <si>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</si>
  <si>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</si>
  <si>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</si>
  <si>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</si>
  <si>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</si>
  <si>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</si>
  <si>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</si>
  <si>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</si>
  <si>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</si>
  <si>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</si>
  <si>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</si>
  <si>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</si>
  <si>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</si>
  <si>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</si>
  <si>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</si>
  <si>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</si>
  <si>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</si>
  <si>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</si>
  <si>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</si>
  <si>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</si>
  <si>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</si>
  <si>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</si>
  <si>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</si>
  <si>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</si>
  <si>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</si>
  <si>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</si>
  <si>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</si>
  <si>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</si>
  <si>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</si>
  <si>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</si>
  <si>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</si>
  <si>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</si>
  <si>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</si>
  <si>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</si>
  <si>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</si>
  <si>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</si>
  <si>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</si>
  <si>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</si>
  <si>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</si>
  <si>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</si>
  <si>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</si>
  <si>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</si>
  <si>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</si>
  <si>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</si>
  <si>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</si>
  <si>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</si>
  <si>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</si>
  <si>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</si>
  <si>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</si>
  <si>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</si>
  <si>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</si>
  <si>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</si>
  <si>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</si>
  <si>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</si>
  <si>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</si>
  <si>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</si>
  <si>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</si>
  <si>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</si>
  <si>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</si>
  <si>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</si>
  <si>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</si>
  <si>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</si>
  <si>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</si>
  <si>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</si>
  <si>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</si>
  <si>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</si>
  <si>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</si>
  <si>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</si>
  <si>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</si>
  <si>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</si>
  <si>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</si>
  <si>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</si>
  <si>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</si>
  <si>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</si>
  <si>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</si>
  <si>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</si>
  <si>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</si>
  <si>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</si>
  <si>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</si>
  <si>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</si>
  <si>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</si>
  <si>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</si>
  <si>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</si>
  <si>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</si>
  <si>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</si>
  <si>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</si>
  <si>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</si>
  <si>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</si>
  <si>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</si>
  <si>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</si>
  <si>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</si>
  <si>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</si>
  <si>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</si>
  <si>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</si>
  <si>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</si>
  <si>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</si>
  <si>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</si>
  <si>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</si>
  <si>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</si>
  <si>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</si>
  <si>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</si>
  <si>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</si>
  <si>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</si>
  <si>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</si>
  <si>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</si>
  <si>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</si>
  <si>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</si>
  <si>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</si>
  <si>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</si>
  <si>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</si>
  <si>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</si>
  <si>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</si>
  <si>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</si>
  <si>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</si>
  <si>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</si>
  <si>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</si>
  <si>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</si>
  <si>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</si>
  <si>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</si>
  <si>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</si>
  <si>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</si>
  <si>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</si>
  <si>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</si>
  <si>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</si>
  <si>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</si>
  <si>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</si>
  <si>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</si>
  <si>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</si>
  <si>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</si>
  <si>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</si>
  <si>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</si>
  <si>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</si>
  <si>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</si>
  <si>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</si>
  <si>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</si>
  <si>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</si>
  <si>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</si>
  <si>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</si>
  <si>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</si>
  <si>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</si>
  <si>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</si>
  <si>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</si>
  <si>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</si>
  <si>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</si>
  <si>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</si>
  <si>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</si>
  <si>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</si>
  <si>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</si>
  <si>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</si>
  <si>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</si>
  <si>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</si>
  <si>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</si>
  <si>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</si>
  <si>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</si>
  <si>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</si>
  <si>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</si>
  <si>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</si>
  <si>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</si>
  <si>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</si>
  <si>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</si>
  <si>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</si>
  <si>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</si>
  <si>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</si>
  <si>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</si>
  <si>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</si>
  <si>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</si>
  <si>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</si>
  <si>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</si>
  <si>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</si>
  <si>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</si>
  <si>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</si>
  <si>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</si>
  <si>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</si>
  <si>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</si>
  <si>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</si>
  <si>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</si>
  <si>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</si>
  <si>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</si>
  <si>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</si>
  <si>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</si>
  <si>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</si>
  <si>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</si>
  <si>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</si>
  <si>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</si>
  <si>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</si>
  <si>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</si>
  <si>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</si>
  <si>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</si>
  <si>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</si>
  <si>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</si>
  <si>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</si>
  <si>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</si>
  <si>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</si>
  <si>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</si>
  <si>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</si>
  <si>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</si>
  <si>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</si>
  <si>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</si>
  <si>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</si>
  <si>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</si>
  <si>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</si>
  <si>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</si>
  <si>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</si>
  <si>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</si>
  <si>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</si>
  <si>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</si>
  <si>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</si>
  <si>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</si>
  <si>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</si>
  <si>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</si>
  <si>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</si>
  <si>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</si>
  <si>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</si>
  <si>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</si>
  <si>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</si>
  <si>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</si>
  <si>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</si>
  <si>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</si>
  <si>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</si>
  <si>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</si>
  <si>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</si>
  <si>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</si>
  <si>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</si>
  <si>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</si>
  <si>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</si>
  <si>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</si>
  <si>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</si>
  <si>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</si>
  <si>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</si>
  <si>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</si>
  <si>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</si>
  <si>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</si>
  <si>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</si>
  <si>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</si>
  <si>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</si>
  <si>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</si>
  <si>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</si>
  <si>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</si>
  <si>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</si>
  <si>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</si>
  <si>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</si>
  <si>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</si>
  <si>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</si>
  <si>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</si>
  <si>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</si>
  <si>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</si>
  <si>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</si>
  <si>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</si>
  <si>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</si>
  <si>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</si>
  <si>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</si>
  <si>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</si>
  <si>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</si>
  <si>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</si>
  <si>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</si>
  <si>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</si>
  <si>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</si>
  <si>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</si>
  <si>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</si>
  <si>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</si>
  <si>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</si>
  <si>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</si>
  <si>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</si>
  <si>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</si>
  <si>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</si>
  <si>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</si>
  <si>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</si>
  <si>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</si>
  <si>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</si>
  <si>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</si>
  <si>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</si>
  <si>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</si>
  <si>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</si>
  <si>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</si>
  <si>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</si>
  <si>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</si>
  <si>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</si>
  <si>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</si>
  <si>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</si>
  <si>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</si>
  <si>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</si>
  <si>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</si>
  <si>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</si>
  <si>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</si>
  <si>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</si>
  <si>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</si>
  <si>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</si>
  <si>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</si>
  <si>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</si>
  <si>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</si>
  <si>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</si>
  <si>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</si>
  <si>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</si>
  <si>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</si>
  <si>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</si>
  <si>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</si>
  <si>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</si>
  <si>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</si>
  <si>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</si>
  <si>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</si>
  <si>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</si>
  <si>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</si>
  <si>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</si>
  <si>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</si>
  <si>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</si>
  <si>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</si>
  <si>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</si>
  <si>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</si>
  <si>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</si>
  <si>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</si>
  <si>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</si>
  <si>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</si>
  <si>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</si>
  <si>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</si>
  <si>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</si>
  <si>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</si>
  <si>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</si>
  <si>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</si>
  <si>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</si>
  <si>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</si>
  <si>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</si>
  <si>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</si>
  <si>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</si>
  <si>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</si>
  <si>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</si>
  <si>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</si>
  <si>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</si>
  <si>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</si>
  <si>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</si>
  <si>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</si>
  <si>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</si>
  <si>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</si>
  <si>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</si>
  <si>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</si>
  <si>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</si>
  <si>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</si>
  <si>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</si>
  <si>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</si>
  <si>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</si>
  <si>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</si>
  <si>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</si>
  <si>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</si>
  <si>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</si>
  <si>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</si>
  <si>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</si>
  <si>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</si>
  <si>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</si>
  <si>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</si>
  <si>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</si>
  <si>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</si>
  <si>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</si>
  <si>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</si>
  <si>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</si>
  <si>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</si>
  <si>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</si>
  <si>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</si>
  <si>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</si>
  <si>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</si>
  <si>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</si>
  <si>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</si>
  <si>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</si>
  <si>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</si>
  <si>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</si>
  <si>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</si>
  <si>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</si>
  <si>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</si>
  <si>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</si>
  <si>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</si>
  <si>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</si>
  <si>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</si>
  <si>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</si>
  <si>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</si>
  <si>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</si>
  <si>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</si>
  <si>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</si>
  <si>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</si>
  <si>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</si>
  <si>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</si>
  <si>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</si>
  <si>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</si>
  <si>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</si>
  <si>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</si>
  <si>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</si>
  <si>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</si>
  <si>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</si>
  <si>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</si>
  <si>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</si>
  <si>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</si>
  <si>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</si>
  <si>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</si>
  <si>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</si>
  <si>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</si>
  <si>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</si>
  <si>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</si>
  <si>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</si>
  <si>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</si>
  <si>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</si>
  <si>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</si>
  <si>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</si>
  <si>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</si>
  <si>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</si>
  <si>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</si>
  <si>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</si>
  <si>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</si>
  <si>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</si>
  <si>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</si>
  <si>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</si>
  <si>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</si>
  <si>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</si>
  <si>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</si>
  <si>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</si>
  <si>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</si>
  <si>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</si>
  <si>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</si>
  <si>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</si>
  <si>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</si>
  <si>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</si>
  <si>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</si>
  <si>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</si>
  <si>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</si>
  <si>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</si>
  <si>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</si>
  <si>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</si>
  <si>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</si>
  <si>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</si>
  <si>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</si>
  <si>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</si>
  <si>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</si>
  <si>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</si>
  <si>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</si>
  <si>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</si>
  <si>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</si>
  <si>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</si>
  <si>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</si>
  <si>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</si>
  <si>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</si>
  <si>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</si>
  <si>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</si>
  <si>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</si>
  <si>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</si>
  <si>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</si>
  <si>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</si>
  <si>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</si>
  <si>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</si>
  <si>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</si>
  <si>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</si>
  <si>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</si>
  <si>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</si>
  <si>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</si>
  <si>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</si>
  <si>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</si>
  <si>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</si>
  <si>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</si>
  <si>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</si>
  <si>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</si>
  <si>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</si>
  <si>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</si>
  <si>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</si>
  <si>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</si>
  <si>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</si>
  <si>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</si>
  <si>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</si>
  <si>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</si>
  <si>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</si>
  <si>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</si>
  <si>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</si>
  <si>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</si>
  <si>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</si>
  <si>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</si>
  <si>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</si>
  <si>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</si>
  <si>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</si>
  <si>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</si>
  <si>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</si>
  <si>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</si>
  <si>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</si>
  <si>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</si>
  <si>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</si>
  <si>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</si>
  <si>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</si>
  <si>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</si>
  <si>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</si>
  <si>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</si>
  <si>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</si>
  <si>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</si>
  <si>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</si>
  <si>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</si>
  <si>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</si>
  <si>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</si>
  <si>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</si>
  <si>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</si>
  <si>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</si>
  <si>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</si>
  <si>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</si>
  <si>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</si>
  <si>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</si>
  <si>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</si>
  <si>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</si>
  <si>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</si>
  <si>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</si>
  <si>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</si>
  <si>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</si>
  <si>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</si>
  <si>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</si>
  <si>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</si>
  <si>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</si>
  <si>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</si>
  <si>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</si>
  <si>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</si>
  <si>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</si>
  <si>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</si>
  <si>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</si>
  <si>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</si>
  <si>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</si>
  <si>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</si>
  <si>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</si>
  <si>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</si>
  <si>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</si>
  <si>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</si>
  <si>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</si>
  <si>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</si>
  <si>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</si>
  <si>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</si>
  <si>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</si>
  <si>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</si>
  <si>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</si>
  <si>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</si>
  <si>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</si>
  <si>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</si>
  <si>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</si>
  <si>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</si>
  <si>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</si>
  <si>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</si>
  <si>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</si>
  <si>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</si>
  <si>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</si>
  <si>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</si>
  <si>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</si>
  <si>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</si>
  <si>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</si>
  <si>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</si>
  <si>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</si>
  <si>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</si>
  <si>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</si>
  <si>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</si>
  <si>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</si>
  <si>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</si>
  <si>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</si>
  <si>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</si>
  <si>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</si>
  <si>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</si>
  <si>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</si>
  <si>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</si>
  <si>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</si>
  <si>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</si>
  <si>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</si>
  <si>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</si>
  <si>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</si>
  <si>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</si>
  <si>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</si>
  <si>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</si>
  <si>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</si>
  <si>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</si>
  <si>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</si>
  <si>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</si>
  <si>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</si>
  <si>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</si>
  <si>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</si>
  <si>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</si>
  <si>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</si>
  <si>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</si>
  <si>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</si>
  <si>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</si>
  <si>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</si>
  <si>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</si>
  <si>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</si>
  <si>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</si>
  <si>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</si>
  <si>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</si>
  <si>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</si>
  <si>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</si>
  <si>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</si>
  <si>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</si>
  <si>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</si>
  <si>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</si>
  <si>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</si>
  <si>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</si>
  <si>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</si>
  <si>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</si>
  <si>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</si>
  <si>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</si>
  <si>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</si>
  <si>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</si>
  <si>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</si>
  <si>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</si>
  <si>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</si>
  <si>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</si>
  <si>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</si>
  <si>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</si>
  <si>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</si>
  <si>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</si>
  <si>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</si>
  <si>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</si>
  <si>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</si>
  <si>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</si>
  <si>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</si>
  <si>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</si>
  <si>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</si>
  <si>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</si>
  <si>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</si>
  <si>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</si>
  <si>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</si>
  <si>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</si>
  <si>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</si>
  <si>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</si>
  <si>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</si>
  <si>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</si>
  <si>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</si>
  <si>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</si>
  <si>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</si>
  <si>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</si>
  <si>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</si>
  <si>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</si>
  <si>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</si>
  <si>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</si>
  <si>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</si>
  <si>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</si>
  <si>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</si>
  <si>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</si>
  <si>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</si>
  <si>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</si>
  <si>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</si>
  <si>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</si>
  <si>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</si>
  <si>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</si>
  <si>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</si>
  <si>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</si>
  <si>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</si>
  <si>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</si>
  <si>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</si>
  <si>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</si>
  <si>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</si>
  <si>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</si>
  <si>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</si>
  <si>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</si>
  <si>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</si>
  <si>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</si>
  <si>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</si>
  <si>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</si>
  <si>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</si>
  <si>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</si>
  <si>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</si>
  <si>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</si>
  <si>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</si>
  <si>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</si>
  <si>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</si>
  <si>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</si>
  <si>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</si>
  <si>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</si>
  <si>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</si>
  <si>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</si>
  <si>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</si>
  <si>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</si>
  <si>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</si>
  <si>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</si>
  <si>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</si>
  <si>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</si>
  <si>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</si>
  <si>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</si>
  <si>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</si>
  <si>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</si>
  <si>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</si>
  <si>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</si>
  <si>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</si>
  <si>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</si>
  <si>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</si>
  <si>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</si>
  <si>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</si>
  <si>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</si>
  <si>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</si>
  <si>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</si>
  <si>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</si>
  <si>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</si>
  <si>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</si>
  <si>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</si>
  <si>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</si>
  <si>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</si>
  <si>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</si>
  <si>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</si>
  <si>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</si>
  <si>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</si>
  <si>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</si>
  <si>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</si>
  <si>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</si>
  <si>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</si>
  <si>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</si>
  <si>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</si>
  <si>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</si>
  <si>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</si>
  <si>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</si>
  <si>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</si>
  <si>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</si>
  <si>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</si>
  <si>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</si>
  <si>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</si>
  <si>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</si>
  <si>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</si>
  <si>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</si>
  <si>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</si>
  <si>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</si>
  <si>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</si>
  <si>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</si>
  <si>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</si>
  <si>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</si>
  <si>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</si>
  <si>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</si>
  <si>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</si>
  <si>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</si>
  <si>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</si>
  <si>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</si>
  <si>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</si>
  <si>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</si>
  <si>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</si>
  <si>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</si>
  <si>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</si>
  <si>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</si>
  <si>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</si>
  <si>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</si>
  <si>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</si>
  <si>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</si>
  <si>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</si>
  <si>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</si>
  <si>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</si>
  <si>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</si>
  <si>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</si>
  <si>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</si>
  <si>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</si>
  <si>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</si>
  <si>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</si>
  <si>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</si>
  <si>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</si>
  <si>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</si>
  <si>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</si>
  <si>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</si>
  <si>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</si>
  <si>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</si>
  <si>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</si>
  <si>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</si>
  <si>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</si>
  <si>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</si>
  <si>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</si>
  <si>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</si>
  <si>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</si>
  <si>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</si>
  <si>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</si>
  <si>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</si>
  <si>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</si>
  <si>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</si>
  <si>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</si>
  <si>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</si>
  <si>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</si>
  <si>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</si>
  <si>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</si>
  <si>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</si>
  <si>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</si>
  <si>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</si>
  <si>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</si>
  <si>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</si>
  <si>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</si>
  <si>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</si>
  <si>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</si>
  <si>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</si>
  <si>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</si>
  <si>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</si>
  <si>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</si>
  <si>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</si>
  <si>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</si>
  <si>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</si>
  <si>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</si>
  <si>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</si>
  <si>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</si>
  <si>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</si>
  <si>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</si>
  <si>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</si>
  <si>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</si>
  <si>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</si>
  <si>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</si>
  <si>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</si>
  <si>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</si>
  <si>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</si>
  <si>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</si>
  <si>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</si>
  <si>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</si>
  <si>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</si>
  <si>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</si>
  <si>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</si>
  <si>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</si>
  <si>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</si>
  <si>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</si>
  <si>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</si>
  <si>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</si>
  <si>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</si>
  <si>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</si>
  <si>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</si>
  <si>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</si>
  <si>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</si>
  <si>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</si>
  <si>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</si>
  <si>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</si>
  <si>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</si>
  <si>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</si>
  <si>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</si>
  <si>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</si>
  <si>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</si>
  <si>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</si>
  <si>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</si>
  <si>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</si>
  <si>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</si>
  <si>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</si>
  <si>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</si>
  <si>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</si>
  <si>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</si>
  <si>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</si>
  <si>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</si>
  <si>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</si>
  <si>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</si>
  <si>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</si>
  <si>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</si>
  <si>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</si>
  <si>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</si>
  <si>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</si>
  <si>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</si>
  <si>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</si>
  <si>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</si>
  <si>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</si>
  <si>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</si>
  <si>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</si>
  <si>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</si>
  <si>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</si>
  <si>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</si>
  <si>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</si>
  <si>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</si>
  <si>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</si>
  <si>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</si>
  <si>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</si>
  <si>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</si>
  <si>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</si>
  <si>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</si>
  <si>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</si>
  <si>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</si>
  <si>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</si>
  <si>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</si>
  <si>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</si>
  <si>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</si>
  <si>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</si>
  <si>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</si>
  <si>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</si>
  <si>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</si>
  <si>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</si>
  <si>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</si>
  <si>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</si>
  <si>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</si>
  <si>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</si>
  <si>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</si>
  <si>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</si>
  <si>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</si>
  <si>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</si>
  <si>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</si>
  <si>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</si>
  <si>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</si>
  <si>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</si>
  <si>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</si>
  <si>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</si>
  <si>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</si>
  <si>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</si>
  <si>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</si>
  <si>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</si>
  <si>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</si>
  <si>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</si>
  <si>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</si>
  <si>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</si>
  <si>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</si>
  <si>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</si>
  <si>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</si>
  <si>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</si>
  <si>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</si>
  <si>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</si>
  <si>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</si>
  <si>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</si>
  <si>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</si>
  <si>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</si>
  <si>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</si>
  <si>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</si>
  <si>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</si>
  <si>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</si>
  <si>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</si>
  <si>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</si>
  <si>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</si>
  <si>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</si>
  <si>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</si>
  <si>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</si>
  <si>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</si>
  <si>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</si>
  <si>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</si>
  <si>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</si>
  <si>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</si>
  <si>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</si>
  <si>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</si>
  <si>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</si>
  <si>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</si>
  <si>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</si>
  <si>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</si>
  <si>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</si>
  <si>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</si>
  <si>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</si>
  <si>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</si>
  <si>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</si>
  <si>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</si>
  <si>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</si>
  <si>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</si>
  <si>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</si>
  <si>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</si>
  <si>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</si>
  <si>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</si>
  <si>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</si>
  <si>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</si>
  <si>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</si>
  <si>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</si>
  <si>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</si>
  <si>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</si>
  <si>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</si>
  <si>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</si>
  <si>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</si>
  <si>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</si>
  <si>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</si>
  <si>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</si>
  <si>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</si>
  <si>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</si>
  <si>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</si>
  <si>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</si>
  <si>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</si>
  <si>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</si>
  <si>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</si>
  <si>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</si>
  <si>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</si>
  <si>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</si>
  <si>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</si>
  <si>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</si>
  <si>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</si>
  <si>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</si>
  <si>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</si>
  <si>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</si>
  <si>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</si>
  <si>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</si>
  <si>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</si>
  <si>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</si>
  <si>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</si>
  <si>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</si>
  <si>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</si>
  <si>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</si>
  <si>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</si>
  <si>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</si>
  <si>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</si>
  <si>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</si>
  <si>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</si>
  <si>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</si>
  <si>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</si>
  <si>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</si>
  <si>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</si>
  <si>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</si>
  <si>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</si>
  <si>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</si>
  <si>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</si>
  <si>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</si>
  <si>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</si>
  <si>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</si>
  <si>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</si>
  <si>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</si>
  <si>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</si>
  <si>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</si>
  <si>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</si>
  <si>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</si>
  <si>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</si>
  <si>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</si>
  <si>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</si>
  <si>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</si>
  <si>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</si>
  <si>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</si>
  <si>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</si>
  <si>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</si>
  <si>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</si>
  <si>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</si>
  <si>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</si>
  <si>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</si>
  <si>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</si>
  <si>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</si>
  <si>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</si>
  <si>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</si>
  <si>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</si>
  <si>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</si>
  <si>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</si>
  <si>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</si>
  <si>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</si>
  <si>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</si>
  <si>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</si>
  <si>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</si>
  <si>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</si>
  <si>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</si>
  <si>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</si>
  <si>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</si>
  <si>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</si>
  <si>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</si>
  <si>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</si>
  <si>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</si>
  <si>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</si>
  <si>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</si>
  <si>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</si>
  <si>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</si>
  <si>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</si>
  <si>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</si>
  <si>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</si>
  <si>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</si>
  <si>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</si>
  <si>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</si>
  <si>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</si>
  <si>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</si>
  <si>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</si>
  <si>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</si>
  <si>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</si>
  <si>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</si>
  <si>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</si>
  <si>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</si>
  <si>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</si>
  <si>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</si>
  <si>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</si>
  <si>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</si>
  <si>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</si>
  <si>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</si>
  <si>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</si>
  <si>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</si>
  <si>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</si>
  <si>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</si>
  <si>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</si>
  <si>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</si>
  <si>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</si>
  <si>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</si>
  <si>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</si>
  <si>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</si>
  <si>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</si>
  <si>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</si>
  <si>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</si>
  <si>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</si>
  <si>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</si>
  <si>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</si>
  <si>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</si>
  <si>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</si>
  <si>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</si>
  <si>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</si>
  <si>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</si>
  <si>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</si>
  <si>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</si>
  <si>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</si>
  <si>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</si>
  <si>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</si>
  <si>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</si>
  <si>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</si>
  <si>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</si>
  <si>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</si>
  <si>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</si>
  <si>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</si>
  <si>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</si>
  <si>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</si>
  <si>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</si>
  <si>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</si>
  <si>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</si>
  <si>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</si>
  <si>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</si>
  <si>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</si>
  <si>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</si>
  <si>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</si>
  <si>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</si>
  <si>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</si>
  <si>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</si>
  <si>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</si>
  <si>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</si>
  <si>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</si>
  <si>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</si>
  <si>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</si>
  <si>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</si>
  <si>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</si>
  <si>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</si>
  <si>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</si>
  <si>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</si>
  <si>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</si>
  <si>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</si>
  <si>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</si>
  <si>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</si>
  <si>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</si>
  <si>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</si>
  <si>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</si>
  <si>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</si>
  <si>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</si>
  <si>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</si>
  <si>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</si>
  <si>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</si>
  <si>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</si>
  <si>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</si>
  <si>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</si>
  <si>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</si>
  <si>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</si>
  <si>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</si>
  <si>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</si>
  <si>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</si>
  <si>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</si>
  <si>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</si>
  <si>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</si>
  <si>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</si>
  <si>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</si>
  <si>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</si>
  <si>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</si>
  <si>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</si>
  <si>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</si>
  <si>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</si>
  <si>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</si>
  <si>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</si>
  <si>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</si>
  <si>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</si>
  <si>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</si>
  <si>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</si>
  <si>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</si>
  <si>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</si>
  <si>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</si>
  <si>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</si>
  <si>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</si>
  <si>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</si>
  <si>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</si>
  <si>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</si>
  <si>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</si>
  <si>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</si>
  <si>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</si>
  <si>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</si>
  <si>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</si>
  <si>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</si>
  <si>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</si>
  <si>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</si>
  <si>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</si>
  <si>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</si>
  <si>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</si>
  <si>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</si>
  <si>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</si>
  <si>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</si>
  <si>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</si>
  <si>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</si>
  <si>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</si>
  <si>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</si>
  <si>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</si>
  <si>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</si>
  <si>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</si>
  <si>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</si>
  <si>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</si>
  <si>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</si>
  <si>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</si>
  <si>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</si>
  <si>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</si>
  <si>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</si>
  <si>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</si>
  <si>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</si>
  <si>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</si>
  <si>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</si>
  <si>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</si>
  <si>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</si>
  <si>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</si>
  <si>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</si>
  <si>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</si>
  <si>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</si>
  <si>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</si>
  <si>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</si>
  <si>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</si>
  <si>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</si>
  <si>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</si>
  <si>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</si>
  <si>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</si>
  <si>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</si>
  <si>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</si>
  <si>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</si>
  <si>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</si>
  <si>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</si>
  <si>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</si>
  <si>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</si>
  <si>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</si>
  <si>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</si>
  <si>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</si>
  <si>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</si>
  <si>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</si>
  <si>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</si>
  <si>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</si>
  <si>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</si>
  <si>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</si>
  <si>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</si>
  <si>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</si>
  <si>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</si>
  <si>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</si>
  <si>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</si>
  <si>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</si>
  <si>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</si>
  <si>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</si>
  <si>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</si>
  <si>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</si>
  <si>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</si>
  <si>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</si>
  <si>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</si>
  <si>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</si>
  <si>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</si>
  <si>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</si>
  <si>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</si>
  <si>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</si>
  <si>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</si>
  <si>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</si>
  <si>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</si>
  <si>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</si>
  <si>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</si>
  <si>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</si>
  <si>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</si>
  <si>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</si>
  <si>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</si>
  <si>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</si>
  <si>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</si>
  <si>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</si>
  <si>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</si>
  <si>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</si>
  <si>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</si>
  <si>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</si>
  <si>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</si>
  <si>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</si>
  <si>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</si>
  <si>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</si>
  <si>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</si>
  <si>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</si>
  <si>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</si>
  <si>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</si>
  <si>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</si>
  <si>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</si>
  <si>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</si>
  <si>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</si>
  <si>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</si>
  <si>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</si>
  <si>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</si>
  <si>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</si>
  <si>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</si>
  <si>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</si>
  <si>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</si>
  <si>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</si>
  <si>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</si>
  <si>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</si>
  <si>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</si>
  <si>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</si>
  <si>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</si>
  <si>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</si>
  <si>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</si>
  <si>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</si>
  <si>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</si>
  <si>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</si>
  <si>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</si>
  <si>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</si>
  <si>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</si>
  <si>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</si>
  <si>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</si>
  <si>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</si>
  <si>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</si>
  <si>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</si>
  <si>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</si>
  <si>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</si>
  <si>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</si>
  <si>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</si>
  <si>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</si>
  <si>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</si>
  <si>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</si>
  <si>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</si>
  <si>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</si>
  <si>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</si>
  <si>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</si>
  <si>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</si>
  <si>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</si>
  <si>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</si>
  <si>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</si>
  <si>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</si>
  <si>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</si>
  <si>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</si>
  <si>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</si>
  <si>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</si>
  <si>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</si>
  <si>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</si>
  <si>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</si>
  <si>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</si>
  <si>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</si>
  <si>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</si>
  <si>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</si>
  <si>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</si>
  <si>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</si>
  <si>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</si>
  <si>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</si>
  <si>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</si>
  <si>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</si>
  <si>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</si>
  <si>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</si>
  <si>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</si>
  <si>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</si>
  <si>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</si>
  <si>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</si>
  <si>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</si>
  <si>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</si>
  <si>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</si>
  <si>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</si>
  <si>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</si>
  <si>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</si>
  <si>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</si>
  <si>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</si>
  <si>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</si>
  <si>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</si>
  <si>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</si>
  <si>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</si>
  <si>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</si>
  <si>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</si>
  <si>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</si>
  <si>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</si>
  <si>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</si>
  <si>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</si>
  <si>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</si>
  <si>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</si>
  <si>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</si>
  <si>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</si>
  <si>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</si>
  <si>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</si>
  <si>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</si>
  <si>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</si>
  <si>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</si>
  <si>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</si>
  <si>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</si>
  <si>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</si>
  <si>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</si>
  <si>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</si>
  <si>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</si>
  <si>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</si>
  <si>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</si>
  <si>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</si>
  <si>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</si>
  <si>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</si>
  <si>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</si>
  <si>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</si>
  <si>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</si>
  <si>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</si>
  <si>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</si>
  <si>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</si>
  <si>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</si>
  <si>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</si>
  <si>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</si>
  <si>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</si>
  <si>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</si>
  <si>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</si>
  <si>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</si>
  <si>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</si>
  <si>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</si>
  <si>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</si>
  <si>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</si>
  <si>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</si>
  <si>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</si>
  <si>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</si>
  <si>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</si>
  <si>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</si>
  <si>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</si>
  <si>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</si>
  <si>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</si>
  <si>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</si>
  <si>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</si>
  <si>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</si>
  <si>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</si>
  <si>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</si>
  <si>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</si>
  <si>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</si>
  <si>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</si>
  <si>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</si>
  <si>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</si>
  <si>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</si>
  <si>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</si>
  <si>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</si>
  <si>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</si>
  <si>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</si>
  <si>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</si>
  <si>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</si>
  <si>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</si>
  <si>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</si>
  <si>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</si>
  <si>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</si>
  <si>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</si>
  <si>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</si>
  <si>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</si>
  <si>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</si>
  <si>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</si>
  <si>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</si>
  <si>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</si>
  <si>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</si>
  <si>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</si>
  <si>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</si>
  <si>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</si>
  <si>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</si>
  <si>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</si>
  <si>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</si>
  <si>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</si>
  <si>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</si>
  <si>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</si>
  <si>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</si>
  <si>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</si>
  <si>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</si>
  <si>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</si>
  <si>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</si>
  <si>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</si>
  <si>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</si>
  <si>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</si>
  <si>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</si>
  <si>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</si>
  <si>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</si>
  <si>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</si>
  <si>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</si>
  <si>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</si>
  <si>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</si>
  <si>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</si>
  <si>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</si>
  <si>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</si>
  <si>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</si>
  <si>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</si>
  <si>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</si>
  <si>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</si>
  <si>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</si>
  <si>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</si>
  <si>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</si>
  <si>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</si>
  <si>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</si>
  <si>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</si>
  <si>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</si>
  <si>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</si>
  <si>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</si>
  <si>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</si>
  <si>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</si>
  <si>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</si>
  <si>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</si>
  <si>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</si>
  <si>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</si>
  <si>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</si>
  <si>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</si>
  <si>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</si>
  <si>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</si>
  <si>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</si>
  <si>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</si>
  <si>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</si>
  <si>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</si>
  <si>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</si>
  <si>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</si>
  <si>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</si>
  <si>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</si>
  <si>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</si>
  <si>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</si>
  <si>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</si>
  <si>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</si>
  <si>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</si>
  <si>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</si>
  <si>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</si>
  <si>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</si>
  <si>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</si>
  <si>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</si>
  <si>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</si>
  <si>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</si>
  <si>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</si>
  <si>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</si>
  <si>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</si>
  <si>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</si>
  <si>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</si>
  <si>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</si>
  <si>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</si>
  <si>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</si>
  <si>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</si>
  <si>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</si>
  <si>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</si>
  <si>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</si>
  <si>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</si>
  <si>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</si>
  <si>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</si>
  <si>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</si>
  <si>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</si>
  <si>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</si>
  <si>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</si>
  <si>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</si>
  <si>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</si>
  <si>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</si>
  <si>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</si>
  <si>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</si>
  <si>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</si>
  <si>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</si>
  <si>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</si>
  <si>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</si>
  <si>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</si>
  <si>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</si>
  <si>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</si>
  <si>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</si>
  <si>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</si>
  <si>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</si>
  <si>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</si>
  <si>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</si>
  <si>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</si>
  <si>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</si>
  <si>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</si>
  <si>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</si>
  <si>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</si>
  <si>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</si>
  <si>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</si>
  <si>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</si>
  <si>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</si>
  <si>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</si>
  <si>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</si>
  <si>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</si>
  <si>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</si>
  <si>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</si>
  <si>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</si>
  <si>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</si>
  <si>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</si>
  <si>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</si>
  <si>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</si>
  <si>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</si>
  <si>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</si>
  <si>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</si>
  <si>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</si>
  <si>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</si>
  <si>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</si>
  <si>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</si>
  <si>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</si>
  <si>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</si>
  <si>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</si>
  <si>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</si>
  <si>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</si>
  <si>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</si>
  <si>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</si>
  <si>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</si>
  <si>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</si>
  <si>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</si>
  <si>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</si>
  <si>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</si>
  <si>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</si>
  <si>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</si>
  <si>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</si>
  <si>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</si>
  <si>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</si>
  <si>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</si>
  <si>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</si>
  <si>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</si>
  <si>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</si>
  <si>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</si>
  <si>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</si>
  <si>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</si>
  <si>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</si>
  <si>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</si>
  <si>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</si>
  <si>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</si>
  <si>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</si>
  <si>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</si>
  <si>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</si>
  <si>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</si>
  <si>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</si>
  <si>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</si>
  <si>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</si>
  <si>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</si>
  <si>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</si>
  <si>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</si>
  <si>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</si>
  <si>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</si>
  <si>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</si>
  <si>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</si>
  <si>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</si>
  <si>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</si>
  <si>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</si>
  <si>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</si>
  <si>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</si>
  <si>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</si>
  <si>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</si>
  <si>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</si>
  <si>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</si>
  <si>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</si>
  <si>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</si>
  <si>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</si>
  <si>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</si>
  <si>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</si>
  <si>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</si>
  <si>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</si>
  <si>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</si>
  <si>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</si>
  <si>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</si>
  <si>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</si>
  <si>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</si>
  <si>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</si>
  <si>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</si>
  <si>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</si>
  <si>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</si>
  <si>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</si>
  <si>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</si>
  <si>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</si>
  <si>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</si>
  <si>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</si>
  <si>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</si>
  <si>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</si>
  <si>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</si>
  <si>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</si>
  <si>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</si>
  <si>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</si>
  <si>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</si>
  <si>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</si>
  <si>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</si>
  <si>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</si>
  <si>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</si>
  <si>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</si>
  <si>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</si>
  <si>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</si>
  <si>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</si>
  <si>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</si>
  <si>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</si>
  <si>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</si>
  <si>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</si>
  <si>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</si>
  <si>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</si>
  <si>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</si>
  <si>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</si>
  <si>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</si>
  <si>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</si>
  <si>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</si>
  <si>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</si>
  <si>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</si>
  <si>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</si>
  <si>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</si>
  <si>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</si>
  <si>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</si>
  <si>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</si>
  <si>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</si>
  <si>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</si>
  <si>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</si>
  <si>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</si>
  <si>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</si>
  <si>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</si>
  <si>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</si>
  <si>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</si>
  <si>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</si>
  <si>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</si>
  <si>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</si>
  <si>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</si>
  <si>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</si>
  <si>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</si>
  <si>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</si>
  <si>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</si>
  <si>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</si>
  <si>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</si>
  <si>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</si>
  <si>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</si>
  <si>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</si>
  <si>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</si>
  <si>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</si>
  <si>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</si>
  <si>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</si>
  <si>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</si>
  <si>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</si>
  <si>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</si>
  <si>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</si>
  <si>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</si>
  <si>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</si>
  <si>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</si>
  <si>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</si>
  <si>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</si>
  <si>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</si>
  <si>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</si>
  <si>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</si>
  <si>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</si>
  <si>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</si>
  <si>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</si>
  <si>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</si>
  <si>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</si>
  <si>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</si>
  <si>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</si>
  <si>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</si>
  <si>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</si>
  <si>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</si>
  <si>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</si>
  <si>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</si>
  <si>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</si>
  <si>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</si>
  <si>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</si>
  <si>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</si>
  <si>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</si>
  <si>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</si>
  <si>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</si>
  <si>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</si>
  <si>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</si>
  <si>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</si>
  <si>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</si>
  <si>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</si>
  <si>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</si>
  <si>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</si>
  <si>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</si>
  <si>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</si>
  <si>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</si>
  <si>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</si>
  <si>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</si>
  <si>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</si>
  <si>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</si>
  <si>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</si>
  <si>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</si>
  <si>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</si>
  <si>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</si>
  <si>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</si>
  <si>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</si>
  <si>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</si>
  <si>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</si>
  <si>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</si>
  <si>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</si>
  <si>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</si>
  <si>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</si>
  <si>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</si>
  <si>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</si>
  <si>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</si>
  <si>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</si>
  <si>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</si>
  <si>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</si>
  <si>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</si>
  <si>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</si>
  <si>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</si>
  <si>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</si>
  <si>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</si>
  <si>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</si>
  <si>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</si>
  <si>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</si>
  <si>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</si>
  <si>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</si>
  <si>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</si>
  <si>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</si>
  <si>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</si>
  <si>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</si>
  <si>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</si>
  <si>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</si>
  <si>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</si>
  <si>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</si>
  <si>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</si>
  <si>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</si>
  <si>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</si>
  <si>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</si>
  <si>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</si>
  <si>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</si>
  <si>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</si>
  <si>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</si>
  <si>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</si>
  <si>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</si>
  <si>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</si>
  <si>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</si>
  <si>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</si>
  <si>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</si>
  <si>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</si>
  <si>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</si>
  <si>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</si>
  <si>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</si>
  <si>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</si>
  <si>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</si>
  <si>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</si>
  <si>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</si>
  <si>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</si>
  <si>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</si>
  <si>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</si>
  <si>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</si>
  <si>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</si>
  <si>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</si>
  <si>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</si>
  <si>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</si>
  <si>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</si>
  <si>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</si>
  <si>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</si>
  <si>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</si>
  <si>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</si>
  <si>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</si>
  <si>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</si>
  <si>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</si>
  <si>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</si>
  <si>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</si>
  <si>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</si>
  <si>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</si>
  <si>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</si>
  <si>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</si>
  <si>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</si>
  <si>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</si>
  <si>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</si>
  <si>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</si>
  <si>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</si>
  <si>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</si>
  <si>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</si>
  <si>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</si>
  <si>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</si>
  <si>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</si>
  <si>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</si>
  <si>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</si>
  <si>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</si>
  <si>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</si>
  <si>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</si>
  <si>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</si>
  <si>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</si>
  <si>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</si>
  <si>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</si>
  <si>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</si>
  <si>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</si>
  <si>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</si>
  <si>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</si>
  <si>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</si>
  <si>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</si>
  <si>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</si>
  <si>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</si>
  <si>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</si>
  <si>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</si>
  <si>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</si>
  <si>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</si>
  <si>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</si>
  <si>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</si>
  <si>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</si>
  <si>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</si>
  <si>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</si>
  <si>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</si>
  <si>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</si>
  <si>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</si>
  <si>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</si>
  <si>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</si>
  <si>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</si>
  <si>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</si>
  <si>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</si>
  <si>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</si>
  <si>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</si>
  <si>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</si>
  <si>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</si>
  <si>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</si>
  <si>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</si>
  <si>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</si>
  <si>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</si>
  <si>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</si>
  <si>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</si>
  <si>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</si>
  <si>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</si>
  <si>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</si>
  <si>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</si>
  <si>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</si>
  <si>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</si>
  <si>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</si>
  <si>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</si>
  <si>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</si>
  <si>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</si>
  <si>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</si>
  <si>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</si>
  <si>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</si>
  <si>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</si>
  <si>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</si>
  <si>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</si>
  <si>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</si>
  <si>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</si>
  <si>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</si>
  <si>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</si>
  <si>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</si>
  <si>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</si>
  <si>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</si>
  <si>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</si>
  <si>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</si>
  <si>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</si>
  <si>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</si>
  <si>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</si>
  <si>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</si>
  <si>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</si>
  <si>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</si>
  <si>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</si>
  <si>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</si>
  <si>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</si>
  <si>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</si>
  <si>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</si>
  <si>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</si>
  <si>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</si>
  <si>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</si>
  <si>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</si>
  <si>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</si>
  <si>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</si>
  <si>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</si>
  <si>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</si>
  <si>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</si>
  <si>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</si>
  <si>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</si>
  <si>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</si>
  <si>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</si>
  <si>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</si>
  <si>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</si>
  <si>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</si>
  <si>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</si>
  <si>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</si>
  <si>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</si>
  <si>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</si>
  <si>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</si>
  <si>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</si>
  <si>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</si>
  <si>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</si>
  <si>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</si>
  <si>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</si>
  <si>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</si>
  <si>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</si>
  <si>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</si>
  <si>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</si>
  <si>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</si>
  <si>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</si>
  <si>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</si>
  <si>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</si>
  <si>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</si>
  <si>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</si>
  <si>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</si>
  <si>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</si>
  <si>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</si>
  <si>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</si>
  <si>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</si>
  <si>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</si>
  <si>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</si>
  <si>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</si>
  <si>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</si>
  <si>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</si>
  <si>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</si>
  <si>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</si>
  <si>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</si>
  <si>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</si>
  <si>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</si>
  <si>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</si>
  <si>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</si>
  <si>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</si>
  <si>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</si>
  <si>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</si>
  <si>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</si>
  <si>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</si>
  <si>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</si>
  <si>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</si>
  <si>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</si>
  <si>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</si>
  <si>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</si>
  <si>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</si>
  <si>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</si>
  <si>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</si>
  <si>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</si>
  <si>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</si>
  <si>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</si>
  <si>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</si>
  <si>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</si>
  <si>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</si>
  <si>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</si>
  <si>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</si>
  <si>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</si>
  <si>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</si>
  <si>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</si>
  <si>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</si>
  <si>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</si>
  <si>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</si>
  <si>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</si>
  <si>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</si>
  <si>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</si>
  <si>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</si>
  <si>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</si>
  <si>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</si>
  <si>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</si>
  <si>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</si>
  <si>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</si>
  <si>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</si>
  <si>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</si>
  <si>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</si>
  <si>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</si>
  <si>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</si>
  <si>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</si>
  <si>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</si>
  <si>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</si>
  <si>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</si>
  <si>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</si>
  <si>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</si>
  <si>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</si>
  <si>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</si>
  <si>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</si>
  <si>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</si>
  <si>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</si>
  <si>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</si>
  <si>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</si>
  <si>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</si>
  <si>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</si>
  <si>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</si>
  <si>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</si>
  <si>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</si>
  <si>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</si>
  <si>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</si>
  <si>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</si>
  <si>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</si>
  <si>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</si>
  <si>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</si>
  <si>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</si>
  <si>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</si>
  <si>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</si>
  <si>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</si>
  <si>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</si>
  <si>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</si>
  <si>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</si>
  <si>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</si>
  <si>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</si>
  <si>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</si>
  <si>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</si>
  <si>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</si>
  <si>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</si>
  <si>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</si>
  <si>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</si>
  <si>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</si>
  <si>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</si>
  <si>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</si>
  <si>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</si>
  <si>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</si>
  <si>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</si>
  <si>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</si>
  <si>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</si>
  <si>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</si>
  <si>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</si>
  <si>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</si>
  <si>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</si>
  <si>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</si>
  <si>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</si>
  <si>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</si>
  <si>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</si>
  <si>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</si>
  <si>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</si>
  <si>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</si>
  <si>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</si>
  <si>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</si>
  <si>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</si>
  <si>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</si>
  <si>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</si>
  <si>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</si>
  <si>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</si>
  <si>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</si>
  <si>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</si>
  <si>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</si>
  <si>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</si>
  <si>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</si>
  <si>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</si>
  <si>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</si>
  <si>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</si>
  <si>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</si>
  <si>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</si>
  <si>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</si>
  <si>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</si>
  <si>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</si>
  <si>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</si>
  <si>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</si>
  <si>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</si>
  <si>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</si>
  <si>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</si>
  <si>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</si>
  <si>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</si>
  <si>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</si>
  <si>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</si>
  <si>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</si>
  <si>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</si>
  <si>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</si>
  <si>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</si>
  <si>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</si>
  <si>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</si>
  <si>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</si>
  <si>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</si>
  <si>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</si>
  <si>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</si>
  <si>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</si>
  <si>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</si>
  <si>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</si>
  <si>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</si>
  <si>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</si>
  <si>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</si>
  <si>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</si>
  <si>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</si>
  <si>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</si>
  <si>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</si>
  <si>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</si>
  <si>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</si>
  <si>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</si>
  <si>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</si>
  <si>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</si>
  <si>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</si>
  <si>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</si>
  <si>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</si>
  <si>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</si>
  <si>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</si>
  <si>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</si>
  <si>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</si>
  <si>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</si>
  <si>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</si>
  <si>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</si>
  <si>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</si>
  <si>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</si>
  <si>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</si>
  <si>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</si>
  <si>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</si>
  <si>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</si>
  <si>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</si>
  <si>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</si>
  <si>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</si>
  <si>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</si>
  <si>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</si>
  <si>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</si>
  <si>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</si>
  <si>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</si>
  <si>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</si>
  <si>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</si>
  <si>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</si>
  <si>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</si>
  <si>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</si>
  <si>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</si>
  <si>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</si>
  <si>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</si>
  <si>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</si>
  <si>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</si>
  <si>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</si>
  <si>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</si>
  <si>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</si>
  <si>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</si>
  <si>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</si>
  <si>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</si>
  <si>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</si>
  <si>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</si>
  <si>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</si>
  <si>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</si>
  <si>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</si>
  <si>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</si>
  <si>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</si>
  <si>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</si>
  <si>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</si>
  <si>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</si>
  <si>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</si>
  <si>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</si>
  <si>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</si>
  <si>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</si>
  <si>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</si>
  <si>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</si>
  <si>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</si>
  <si>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</si>
  <si>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</si>
  <si>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</si>
  <si>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</si>
  <si>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</si>
  <si>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</si>
  <si>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</si>
  <si>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</si>
  <si>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</si>
  <si>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</si>
  <si>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</si>
  <si>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</si>
  <si>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</si>
  <si>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</si>
  <si>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</si>
  <si>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</si>
  <si>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</si>
  <si>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</si>
  <si>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</si>
  <si>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</si>
  <si>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</si>
  <si>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</si>
  <si>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</si>
  <si>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</si>
  <si>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</si>
  <si>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</si>
  <si>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</si>
  <si>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</si>
  <si>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</si>
  <si>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</si>
  <si>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</si>
  <si>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</si>
  <si>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</si>
  <si>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</si>
  <si>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</si>
  <si>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</si>
  <si>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</si>
  <si>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</si>
  <si>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</si>
  <si>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</si>
  <si>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</si>
  <si>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</si>
  <si>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</si>
  <si>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</si>
  <si>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</si>
  <si>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</si>
  <si>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</si>
  <si>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</si>
  <si>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</si>
  <si>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</si>
  <si>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</si>
  <si>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</si>
  <si>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</si>
  <si>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</si>
  <si>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</si>
  <si>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</si>
  <si>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</si>
  <si>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</si>
  <si>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</si>
  <si>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</si>
  <si>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</si>
  <si>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</si>
  <si>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</si>
  <si>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</si>
  <si>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</si>
  <si>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</si>
  <si>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</si>
  <si>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</si>
  <si>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</si>
  <si>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</si>
  <si>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</si>
  <si>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</si>
  <si>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</si>
  <si>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</si>
  <si>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</si>
  <si>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</si>
  <si>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</si>
  <si>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</si>
  <si>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</si>
  <si>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</si>
  <si>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</si>
  <si>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</si>
  <si>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</si>
  <si>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</si>
  <si>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</si>
  <si>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</si>
  <si>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</si>
  <si>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</si>
  <si>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</si>
  <si>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</si>
  <si>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</si>
  <si>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</si>
  <si>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</si>
  <si>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</si>
  <si>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</si>
  <si>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</si>
  <si>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</si>
  <si>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</si>
  <si>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</si>
  <si>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</si>
  <si>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</si>
  <si>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</si>
  <si>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</si>
  <si>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</si>
  <si>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</si>
  <si>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</si>
  <si>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</si>
  <si>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</si>
  <si>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</si>
  <si>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</si>
  <si>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</si>
  <si>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</si>
  <si>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</si>
  <si>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</si>
  <si>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</si>
  <si>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</si>
  <si>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</si>
  <si>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</si>
  <si>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</si>
  <si>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</si>
  <si>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</si>
  <si>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</si>
  <si>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</si>
  <si>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</si>
  <si>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</si>
  <si>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</si>
  <si>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</si>
  <si>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</si>
  <si>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</si>
  <si>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</si>
  <si>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</si>
  <si>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</si>
  <si>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</si>
  <si>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</si>
  <si>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</si>
  <si>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</si>
  <si>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</si>
  <si>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</si>
  <si>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</si>
  <si>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</si>
  <si>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</si>
  <si>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</si>
  <si>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</si>
  <si>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</si>
  <si>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</si>
  <si>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</si>
  <si>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</si>
  <si>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</si>
  <si>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</si>
  <si>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</si>
  <si>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</si>
  <si>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</si>
  <si>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</si>
  <si>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</si>
  <si>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</si>
  <si>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</si>
  <si>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</si>
  <si>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</si>
  <si>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</si>
  <si>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</si>
  <si>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</si>
  <si>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</si>
  <si>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</si>
  <si>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</si>
  <si>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</si>
  <si>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</si>
  <si>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</si>
  <si>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</si>
  <si>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</si>
  <si>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</si>
  <si>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</si>
  <si>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</si>
  <si>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</si>
  <si>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</si>
  <si>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</si>
  <si>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</si>
  <si>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</si>
  <si>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</si>
  <si>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</si>
  <si>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</si>
  <si>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</si>
  <si>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</si>
  <si>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</si>
  <si>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</si>
  <si>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</si>
  <si>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</si>
  <si>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</si>
  <si>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</si>
  <si>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</si>
  <si>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</si>
  <si>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</si>
  <si>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</si>
  <si>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</si>
  <si>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</si>
  <si>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</si>
  <si>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</si>
  <si>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</si>
  <si>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</si>
  <si>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</si>
  <si>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</si>
  <si>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</si>
  <si>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</si>
  <si>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</si>
  <si>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</si>
  <si>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</si>
  <si>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</si>
  <si>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</si>
  <si>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</si>
  <si>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</si>
  <si>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</si>
  <si>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</si>
  <si>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</si>
  <si>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</si>
  <si>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</si>
  <si>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</si>
  <si>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</si>
  <si>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</si>
  <si>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</si>
  <si>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</si>
  <si>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</si>
  <si>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</si>
  <si>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</si>
  <si>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</si>
  <si>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</si>
  <si>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</si>
  <si>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</si>
  <si>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</si>
  <si>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</si>
  <si>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</si>
  <si>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</si>
  <si>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</si>
  <si>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</si>
  <si>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</si>
  <si>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</si>
  <si>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</si>
  <si>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</si>
  <si>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</si>
  <si>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</si>
  <si>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</si>
  <si>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</si>
  <si>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</si>
  <si>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</si>
  <si>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</si>
  <si>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</si>
  <si>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</si>
  <si>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</si>
  <si>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</si>
  <si>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</si>
  <si>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</si>
  <si>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</si>
  <si>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</si>
  <si>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</si>
  <si>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</si>
  <si>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</si>
  <si>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</si>
  <si>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</si>
  <si>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</si>
  <si>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</si>
  <si>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</si>
  <si>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</si>
  <si>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</si>
  <si>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</si>
  <si>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</si>
  <si>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</si>
  <si>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</si>
  <si>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</si>
  <si>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</si>
  <si>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</si>
  <si>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</si>
  <si>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</si>
  <si>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</si>
  <si>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</si>
  <si>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</si>
  <si>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</si>
  <si>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</si>
  <si>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</si>
  <si>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</si>
  <si>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</si>
  <si>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</si>
  <si>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</si>
  <si>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</si>
  <si>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</si>
  <si>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</si>
  <si>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</si>
  <si>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</si>
  <si>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</si>
  <si>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</si>
  <si>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</si>
  <si>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</si>
  <si>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</si>
  <si>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</si>
  <si>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</si>
  <si>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</si>
  <si>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</si>
  <si>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</si>
  <si>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</si>
  <si>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</si>
  <si>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</si>
  <si>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</si>
  <si>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</si>
  <si>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</si>
  <si>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</si>
  <si>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</si>
  <si>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</si>
  <si>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</si>
  <si>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</si>
  <si>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</si>
  <si>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</si>
  <si>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</si>
  <si>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</si>
  <si>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</si>
  <si>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</si>
  <si>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</si>
  <si>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</si>
  <si>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</si>
  <si>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</si>
  <si>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</si>
  <si>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</si>
  <si>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</si>
  <si>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</si>
  <si>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</si>
  <si>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</si>
  <si>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</si>
  <si>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</si>
  <si>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</si>
  <si>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</si>
  <si>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</si>
  <si>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</si>
  <si>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</si>
  <si>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</si>
  <si>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</si>
  <si>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</si>
  <si>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</si>
  <si>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</si>
  <si>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</si>
  <si>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</si>
  <si>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</si>
  <si>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</si>
  <si>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</si>
  <si>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</si>
  <si>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</si>
  <si>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</si>
  <si>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</si>
  <si>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</si>
  <si>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</si>
  <si>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</si>
  <si>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</si>
  <si>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</si>
  <si>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</si>
  <si>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</si>
  <si>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</si>
  <si>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</si>
  <si>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</si>
  <si>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</si>
  <si>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</si>
  <si>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</si>
  <si>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</si>
  <si>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</si>
  <si>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</si>
  <si>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</si>
  <si>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</si>
  <si>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</si>
  <si>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</si>
  <si>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</si>
  <si>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</si>
  <si>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</si>
  <si>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</si>
  <si>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</si>
  <si>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</si>
  <si>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</si>
  <si>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</si>
  <si>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</si>
  <si>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</si>
  <si>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</si>
  <si>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</si>
  <si>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</si>
  <si>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</si>
  <si>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</si>
  <si>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</si>
  <si>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</si>
  <si>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</si>
  <si>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</si>
  <si>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</si>
  <si>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</si>
  <si>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</si>
  <si>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</si>
  <si>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</si>
  <si>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</si>
  <si>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</si>
  <si>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</si>
  <si>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</si>
  <si>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</si>
  <si>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</si>
  <si>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</si>
  <si>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</si>
  <si>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</si>
  <si>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</si>
  <si>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</si>
  <si>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</si>
  <si>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</si>
  <si>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</si>
  <si>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</si>
  <si>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</si>
  <si>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</si>
  <si>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</si>
  <si>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</si>
  <si>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</si>
  <si>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</si>
  <si>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</si>
  <si>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</si>
  <si>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</si>
  <si>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</si>
  <si>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</si>
  <si>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</si>
  <si>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</si>
  <si>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</si>
  <si>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</si>
  <si>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</si>
  <si>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</si>
  <si>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</si>
  <si>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</si>
  <si>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</si>
  <si>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</si>
  <si>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</si>
  <si>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</si>
  <si>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</si>
  <si>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</si>
  <si>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</si>
  <si>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</si>
  <si>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</si>
  <si>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</si>
  <si>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</si>
  <si>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</si>
  <si>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</si>
  <si>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</si>
  <si>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</si>
  <si>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</si>
  <si>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</si>
  <si>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</si>
  <si>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</si>
  <si>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</si>
  <si>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</si>
  <si>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</si>
  <si>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</si>
  <si>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</si>
  <si>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</si>
  <si>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</si>
  <si>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</si>
  <si>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</si>
  <si>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</si>
  <si>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</si>
  <si>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</si>
  <si>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</si>
  <si>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</si>
  <si>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</si>
  <si>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</si>
  <si>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</si>
  <si>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</si>
  <si>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</si>
  <si>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</si>
  <si>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</si>
  <si>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</si>
  <si>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</si>
  <si>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</si>
  <si>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</si>
  <si>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</si>
  <si>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</si>
  <si>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</si>
  <si>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</si>
  <si>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</si>
  <si>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</si>
  <si>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</si>
  <si>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</si>
  <si>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</si>
  <si>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</si>
  <si>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</si>
  <si>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</si>
  <si>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</si>
  <si>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</si>
  <si>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</si>
  <si>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</si>
  <si>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</si>
  <si>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</si>
  <si>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</si>
  <si>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</si>
  <si>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</si>
  <si>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</si>
  <si>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</si>
  <si>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</si>
  <si>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</si>
  <si>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</si>
  <si>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</si>
  <si>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</si>
  <si>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</si>
  <si>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</si>
  <si>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</si>
  <si>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</si>
  <si>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</si>
  <si>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</si>
  <si>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</si>
  <si>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</si>
  <si>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</si>
  <si>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</si>
  <si>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</si>
  <si>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</si>
  <si>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</si>
  <si>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</si>
  <si>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</si>
  <si>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</si>
  <si>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</si>
  <si>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</si>
  <si>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</si>
  <si>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</si>
  <si>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</si>
  <si>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</si>
  <si>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</si>
  <si>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</si>
  <si>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</si>
  <si>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</si>
  <si>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</si>
  <si>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</si>
  <si>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</si>
  <si>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</si>
  <si>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</si>
  <si>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</si>
  <si>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</si>
  <si>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</si>
  <si>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</si>
  <si>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</si>
  <si>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</si>
  <si>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</si>
  <si>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</si>
  <si>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</si>
  <si>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</si>
  <si>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</si>
  <si>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</si>
  <si>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</si>
  <si>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</si>
  <si>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</si>
  <si>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</si>
  <si>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</si>
  <si>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</si>
  <si>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</si>
  <si>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</si>
  <si>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</si>
  <si>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</si>
  <si>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</si>
  <si>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</si>
  <si>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</si>
  <si>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</si>
  <si>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</si>
  <si>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</si>
  <si>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</si>
  <si>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</si>
  <si>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</si>
  <si>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</si>
  <si>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</si>
  <si>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</si>
  <si>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</si>
  <si>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</si>
  <si>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</si>
  <si>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</si>
  <si>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</si>
  <si>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</si>
  <si>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</si>
  <si>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</si>
  <si>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</si>
  <si>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</si>
  <si>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</si>
  <si>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</si>
  <si>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</si>
  <si>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</si>
  <si>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</si>
  <si>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</si>
  <si>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</si>
  <si>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</si>
  <si>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</si>
  <si>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</si>
  <si>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</si>
  <si>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</si>
  <si>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</si>
  <si>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</si>
  <si>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</si>
  <si>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</si>
  <si>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</si>
  <si>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</si>
  <si>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</si>
  <si>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</si>
  <si>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</si>
  <si>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</si>
  <si>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</si>
  <si>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</si>
  <si>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</si>
  <si>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</si>
  <si>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</si>
  <si>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</si>
  <si>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</si>
  <si>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</si>
  <si>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</si>
  <si>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</si>
  <si>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</si>
  <si>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</si>
  <si>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</si>
  <si>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</si>
  <si>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</si>
  <si>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</si>
  <si>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</si>
  <si>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</si>
  <si>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</si>
  <si>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</si>
  <si>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</si>
  <si>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</si>
  <si>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</si>
  <si>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</si>
  <si>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</si>
  <si>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</si>
  <si>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</si>
  <si>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</si>
  <si>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</si>
  <si>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</si>
  <si>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</si>
  <si>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</si>
  <si>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</si>
  <si>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</si>
  <si>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</si>
  <si>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</si>
  <si>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</si>
  <si>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</si>
  <si>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</si>
  <si>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</si>
  <si>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</si>
  <si>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</si>
  <si>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</si>
  <si>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</si>
  <si>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</si>
  <si>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</si>
  <si>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</si>
  <si>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</si>
  <si>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</si>
  <si>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</si>
  <si>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</si>
  <si>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</si>
  <si>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</si>
  <si>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</si>
  <si>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</si>
  <si>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</si>
  <si>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</si>
  <si>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</si>
  <si>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</si>
  <si>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</si>
  <si>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</si>
  <si>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</si>
  <si>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</si>
  <si>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</si>
  <si>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</si>
  <si>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</si>
  <si>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</si>
  <si>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</si>
  <si>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</si>
  <si>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</si>
  <si>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</si>
  <si>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</si>
  <si>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</si>
  <si>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</si>
  <si>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</si>
  <si>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</si>
  <si>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</si>
  <si>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</si>
  <si>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</si>
  <si>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</si>
  <si>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</si>
  <si>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</si>
  <si>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</si>
  <si>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</si>
  <si>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</si>
  <si>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</si>
  <si>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</si>
  <si>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</si>
  <si>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</si>
  <si>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</si>
  <si>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</si>
  <si>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</si>
  <si>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</si>
  <si>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</si>
  <si>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</si>
  <si>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</si>
  <si>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</si>
  <si>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</si>
  <si>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</si>
  <si>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</si>
  <si>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</si>
  <si>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</si>
  <si>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</si>
  <si>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</si>
  <si>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</si>
  <si>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</si>
  <si>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</si>
  <si>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</si>
  <si>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</si>
  <si>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</si>
  <si>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</si>
  <si>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</si>
  <si>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</si>
  <si>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</si>
  <si>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</si>
  <si>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</si>
  <si>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</si>
  <si>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</si>
  <si>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</si>
  <si>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</si>
  <si>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</si>
  <si>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</si>
  <si>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</si>
  <si>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</si>
  <si>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</si>
  <si>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</si>
  <si>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</si>
  <si>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</si>
  <si>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</si>
  <si>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</si>
  <si>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</si>
  <si>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</si>
  <si>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</si>
  <si>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</si>
  <si>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</si>
  <si>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</si>
  <si>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</si>
  <si>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</si>
  <si>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</si>
  <si>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</si>
  <si>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</si>
  <si>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</si>
  <si>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</si>
  <si>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</si>
  <si>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</si>
  <si>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</si>
  <si>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</si>
  <si>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</si>
  <si>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</si>
  <si>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</si>
  <si>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</si>
  <si>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</si>
  <si>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</si>
  <si>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</si>
  <si>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</si>
  <si>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</si>
  <si>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</si>
  <si>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</si>
  <si>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</si>
  <si>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</si>
  <si>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</si>
  <si>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</si>
  <si>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</si>
  <si>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</si>
  <si>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</si>
  <si>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</si>
  <si>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</si>
  <si>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</si>
  <si>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</si>
  <si>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</si>
  <si>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</si>
  <si>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</si>
  <si>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</si>
  <si>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</si>
  <si>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</si>
  <si>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</si>
  <si>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</si>
  <si>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</si>
  <si>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</si>
  <si>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</si>
  <si>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</si>
  <si>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</si>
  <si>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</si>
  <si>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</si>
  <si>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</si>
  <si>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</si>
  <si>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</si>
  <si>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</si>
  <si>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</si>
  <si>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</si>
  <si>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</si>
  <si>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</si>
  <si>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</si>
  <si>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</si>
  <si>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</si>
  <si>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</si>
  <si>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</si>
  <si>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</si>
  <si>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</si>
  <si>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</si>
  <si>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</si>
  <si>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</si>
  <si>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</si>
  <si>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</si>
  <si>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</si>
  <si>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</si>
  <si>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</si>
  <si>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</si>
  <si>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</si>
  <si>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</si>
  <si>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</si>
  <si>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</si>
  <si>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</si>
  <si>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</si>
  <si>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</si>
  <si>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</si>
  <si>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</si>
  <si>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</si>
  <si>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</si>
  <si>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</si>
  <si>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</si>
  <si>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</si>
  <si>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</si>
  <si>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</si>
  <si>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</si>
  <si>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</si>
  <si>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</si>
  <si>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</si>
  <si>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</si>
  <si>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</si>
  <si>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</si>
  <si>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</si>
  <si>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</si>
  <si>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</si>
  <si>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</si>
  <si>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</si>
  <si>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</si>
  <si>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</si>
  <si>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</si>
  <si>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</si>
  <si>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</si>
  <si>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</si>
  <si>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</si>
  <si>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</si>
  <si>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</si>
  <si>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</si>
  <si>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</si>
  <si>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</si>
  <si>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</si>
  <si>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</si>
  <si>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</si>
  <si>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</si>
  <si>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</si>
  <si>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</si>
  <si>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</si>
  <si>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</si>
  <si>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</si>
  <si>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</si>
  <si>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</si>
  <si>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</si>
  <si>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</si>
  <si>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</si>
  <si>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</si>
  <si>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</si>
  <si>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</si>
  <si>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</si>
  <si>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</si>
  <si>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</si>
  <si>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</si>
  <si>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</si>
  <si>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</si>
  <si>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</si>
  <si>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</si>
  <si>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</si>
  <si>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</si>
  <si>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</si>
  <si>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</si>
  <si>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</si>
  <si>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</si>
  <si>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</si>
  <si>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</si>
  <si>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</si>
  <si>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</si>
  <si>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</si>
  <si>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</si>
  <si>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</si>
  <si>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</si>
  <si>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</si>
  <si>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</si>
  <si>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</si>
  <si>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</si>
  <si>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</si>
  <si>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</si>
  <si>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</si>
  <si>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</si>
  <si>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</si>
  <si>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</si>
  <si>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</si>
  <si>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</si>
  <si>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</si>
  <si>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</si>
  <si>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</si>
  <si>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</si>
  <si>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</si>
  <si>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</si>
  <si>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</si>
  <si>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</si>
  <si>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</si>
  <si>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</si>
  <si>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</si>
  <si>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</si>
  <si>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</si>
  <si>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</si>
  <si>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</si>
  <si>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</si>
  <si>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</si>
  <si>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</si>
  <si>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</si>
  <si>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</si>
  <si>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</si>
  <si>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</si>
  <si>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</si>
  <si>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</si>
  <si>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</si>
  <si>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</si>
  <si>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</si>
  <si>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</si>
  <si>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</si>
  <si>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</si>
  <si>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</si>
  <si>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</si>
  <si>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</si>
  <si>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</si>
  <si>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</si>
  <si>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</si>
  <si>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</si>
  <si>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</si>
  <si>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</si>
  <si>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</si>
  <si>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</si>
  <si>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</si>
  <si>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</si>
  <si>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</si>
  <si>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</si>
  <si>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</si>
  <si>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</si>
  <si>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</si>
  <si>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</si>
  <si>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</si>
  <si>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</si>
  <si>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</si>
  <si>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</si>
  <si>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</si>
  <si>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</si>
  <si>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</si>
  <si>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</si>
  <si>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</si>
  <si>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</si>
  <si>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</si>
  <si>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</si>
  <si>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</si>
  <si>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</si>
  <si>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</si>
  <si>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</si>
  <si>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</si>
  <si>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</si>
  <si>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</si>
  <si>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</si>
  <si>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</si>
  <si>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</si>
  <si>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</si>
  <si>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</si>
  <si>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</si>
  <si>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</si>
  <si>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</si>
  <si>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</si>
  <si>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</si>
  <si>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</si>
  <si>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</si>
  <si>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</si>
  <si>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</si>
  <si>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</si>
  <si>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</si>
  <si>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</si>
  <si>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</si>
  <si>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</si>
  <si>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</si>
  <si>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</si>
  <si>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</si>
  <si>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</si>
  <si>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</si>
  <si>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</si>
  <si>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</si>
  <si>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</si>
  <si>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</si>
  <si>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</si>
  <si>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</si>
  <si>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</si>
  <si>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</si>
  <si>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</si>
  <si>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</si>
  <si>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</si>
  <si>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</si>
  <si>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</si>
  <si>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</si>
  <si>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</si>
  <si>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</si>
  <si>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</si>
  <si>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</si>
  <si>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</si>
  <si>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</si>
  <si>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</si>
  <si>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</si>
  <si>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</si>
  <si>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</si>
  <si>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</si>
  <si>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</si>
  <si>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</si>
  <si>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</si>
  <si>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</si>
  <si>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</si>
  <si>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</si>
  <si>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</si>
  <si>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</si>
  <si>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</si>
  <si>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</si>
  <si>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</si>
  <si>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</si>
  <si>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</si>
  <si>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</si>
  <si>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</si>
  <si>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</si>
  <si>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</si>
  <si>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</si>
  <si>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</si>
  <si>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</si>
  <si>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</si>
  <si>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</si>
  <si>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</si>
  <si>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</si>
  <si>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</si>
  <si>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</si>
  <si>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</si>
  <si>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</si>
  <si>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</si>
  <si>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</si>
  <si>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</si>
  <si>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</si>
  <si>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</si>
  <si>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</si>
  <si>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</si>
  <si>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</si>
  <si>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</si>
  <si>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</si>
  <si>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</si>
  <si>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</si>
  <si>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</si>
  <si>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</si>
  <si>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</si>
  <si>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</si>
  <si>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</si>
  <si>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</si>
  <si>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</si>
  <si>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</si>
  <si>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</si>
  <si>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</si>
  <si>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</si>
  <si>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</si>
  <si>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</si>
  <si>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</si>
  <si>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</si>
  <si>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</si>
  <si>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</si>
  <si>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</si>
  <si>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</si>
  <si>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</si>
  <si>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</si>
  <si>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</si>
  <si>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</si>
  <si>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</si>
  <si>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</si>
  <si>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</si>
  <si>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</si>
  <si>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</si>
  <si>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</si>
  <si>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</si>
  <si>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</si>
  <si>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</si>
  <si>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</si>
  <si>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</si>
  <si>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</si>
  <si>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</si>
  <si>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</si>
  <si>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</si>
  <si>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</si>
  <si>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</si>
  <si>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</si>
  <si>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</si>
  <si>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</si>
  <si>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</si>
  <si>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</si>
  <si>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</si>
  <si>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</si>
  <si>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</si>
  <si>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</si>
  <si>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</si>
  <si>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</si>
  <si>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</si>
  <si>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</si>
  <si>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</si>
  <si>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</si>
  <si>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</si>
  <si>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</si>
  <si>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</si>
  <si>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</si>
  <si>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</si>
  <si>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</si>
  <si>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</si>
  <si>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</si>
  <si>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</si>
  <si>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</si>
  <si>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</si>
  <si>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</si>
  <si>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</si>
  <si>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</si>
  <si>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</si>
  <si>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</si>
  <si>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</si>
  <si>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</si>
  <si>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</si>
  <si>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</si>
  <si>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</si>
  <si>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</si>
  <si>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</si>
  <si>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</si>
  <si>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</si>
  <si>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</si>
  <si>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</si>
  <si>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</si>
  <si>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</si>
  <si>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</si>
  <si>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</si>
  <si>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</si>
  <si>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</si>
  <si>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</si>
  <si>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</si>
  <si>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</si>
  <si>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</si>
  <si>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</si>
  <si>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</si>
  <si>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</si>
  <si>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</si>
  <si>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</si>
  <si>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</si>
  <si>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</si>
  <si>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</si>
  <si>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</si>
  <si>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</si>
  <si>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</si>
  <si>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</si>
  <si>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</si>
  <si>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</si>
  <si>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</si>
  <si>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</si>
  <si>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</si>
  <si>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</si>
  <si>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</si>
  <si>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</si>
  <si>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</si>
  <si>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</si>
  <si>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</si>
  <si>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</si>
  <si>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</si>
  <si>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</si>
  <si>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</si>
  <si>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</si>
  <si>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</si>
  <si>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</si>
  <si>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</si>
  <si>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</si>
  <si>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</si>
  <si>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</si>
  <si>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</si>
  <si>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</si>
  <si>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</si>
  <si>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</si>
  <si>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</si>
  <si>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</si>
  <si>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</si>
  <si>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</si>
  <si>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</si>
  <si>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</si>
  <si>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</si>
  <si>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</si>
  <si>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</si>
  <si>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</si>
  <si>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</si>
  <si>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</si>
  <si>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</si>
  <si>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</si>
  <si>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</si>
  <si>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</si>
  <si>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</si>
  <si>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</si>
  <si>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</si>
  <si>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</si>
  <si>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</si>
  <si>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</si>
  <si>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</si>
  <si>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</si>
  <si>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</si>
  <si>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</si>
  <si>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</si>
  <si>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</si>
  <si>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</si>
  <si>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</si>
  <si>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</si>
  <si>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</si>
  <si>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</si>
  <si>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</si>
  <si>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</si>
  <si>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</si>
  <si>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</si>
  <si>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</si>
  <si>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</si>
  <si>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</si>
  <si>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</si>
  <si>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</si>
  <si>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</si>
  <si>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</si>
  <si>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</si>
  <si>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</si>
  <si>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</si>
  <si>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</si>
  <si>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</si>
  <si>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</si>
  <si>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</si>
  <si>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</si>
  <si>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</si>
  <si>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</si>
  <si>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</si>
  <si>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</si>
  <si>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</si>
  <si>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</si>
  <si>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</si>
  <si>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</si>
  <si>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</si>
  <si>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</si>
  <si>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</si>
  <si>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</si>
  <si>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</si>
  <si>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</si>
  <si>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</si>
  <si>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</si>
  <si>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</si>
  <si>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</si>
  <si>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</si>
  <si>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</si>
  <si>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</si>
  <si>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</si>
  <si>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</si>
  <si>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</si>
  <si>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</si>
  <si>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</si>
  <si>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</si>
  <si>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</si>
  <si>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</si>
  <si>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</si>
  <si>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</si>
  <si>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</si>
  <si>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</si>
  <si>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</si>
  <si>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</si>
  <si>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</si>
  <si>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</si>
  <si>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</si>
  <si>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</si>
  <si>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</si>
  <si>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</si>
  <si>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</si>
  <si>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</si>
  <si>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</si>
  <si>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</si>
  <si>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</si>
  <si>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</si>
  <si>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</si>
  <si>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</si>
  <si>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</si>
  <si>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</si>
  <si>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</si>
  <si>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</si>
  <si>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</si>
  <si>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</si>
  <si>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</si>
  <si>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</si>
  <si>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</si>
  <si>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</si>
  <si>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</si>
  <si>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</si>
  <si>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</si>
  <si>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</si>
  <si>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</si>
  <si>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</si>
  <si>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</si>
  <si>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</si>
  <si>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</si>
  <si>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</si>
  <si>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</si>
  <si>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</si>
  <si>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</si>
  <si>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</si>
  <si>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</si>
  <si>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</si>
  <si>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</si>
  <si>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</si>
  <si>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</si>
  <si>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</si>
  <si>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</si>
  <si>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</si>
  <si>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</si>
  <si>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</si>
  <si>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</si>
  <si>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</si>
  <si>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</si>
  <si>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</si>
  <si>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</si>
  <si>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</si>
  <si>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</si>
  <si>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</si>
  <si>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</si>
  <si>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</si>
  <si>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</si>
  <si>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</si>
  <si>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</si>
  <si>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</si>
  <si>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</si>
  <si>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</si>
  <si>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</si>
  <si>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</si>
  <si>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</si>
  <si>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</si>
  <si>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</si>
  <si>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</si>
  <si>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</si>
  <si>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</si>
  <si>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</si>
  <si>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</si>
  <si>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</si>
  <si>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</si>
  <si>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</si>
  <si>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</si>
  <si>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</si>
  <si>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</si>
  <si>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</si>
  <si>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</si>
  <si>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</si>
  <si>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</si>
  <si>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</si>
  <si>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</si>
  <si>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</si>
  <si>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</si>
  <si>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</si>
  <si>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</si>
  <si>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</si>
  <si>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</si>
  <si>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</si>
  <si>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</si>
  <si>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</si>
  <si>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</si>
  <si>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</si>
  <si>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</si>
  <si>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</si>
  <si>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</si>
  <si>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</si>
  <si>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</si>
  <si>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</si>
  <si>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</si>
  <si>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</si>
  <si>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</si>
  <si>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</si>
  <si>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</si>
  <si>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</si>
  <si>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</si>
  <si>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</si>
  <si>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</si>
  <si>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</si>
  <si>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</si>
  <si>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</si>
  <si>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</si>
  <si>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</si>
  <si>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</si>
  <si>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</si>
  <si>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</si>
  <si>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</si>
  <si>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</si>
  <si>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</si>
  <si>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</si>
  <si>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</si>
  <si>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</si>
  <si>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</si>
  <si>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</si>
  <si>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</si>
  <si>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</si>
  <si>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</si>
  <si>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</si>
  <si>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</si>
  <si>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</si>
  <si>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</si>
  <si>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</si>
  <si>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</si>
  <si>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</si>
  <si>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</si>
  <si>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</si>
  <si>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</si>
  <si>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</si>
  <si>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</si>
  <si>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</si>
  <si>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</si>
  <si>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</si>
  <si>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</si>
  <si>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</si>
  <si>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</si>
  <si>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</si>
  <si>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</si>
  <si>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</si>
  <si>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</si>
  <si>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</si>
  <si>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</si>
  <si>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</si>
  <si>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</si>
  <si>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</si>
  <si>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</si>
  <si>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</si>
  <si>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</si>
  <si>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</si>
  <si>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</si>
  <si>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</si>
  <si>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</si>
  <si>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</si>
  <si>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</si>
  <si>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</si>
  <si>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</si>
  <si>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</si>
  <si>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</si>
  <si>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</si>
  <si>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</si>
  <si>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</si>
  <si>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</si>
  <si>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</si>
  <si>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</si>
  <si>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</si>
  <si>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</si>
  <si>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</si>
  <si>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</si>
  <si>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</si>
  <si>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</si>
  <si>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</si>
  <si>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</si>
  <si>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</si>
  <si>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</si>
  <si>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</si>
  <si>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</si>
  <si>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</si>
  <si>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</si>
  <si>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</si>
  <si>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</si>
  <si>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</si>
  <si>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</si>
  <si>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</si>
  <si>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</si>
  <si>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</si>
  <si>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</si>
  <si>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</si>
  <si>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</si>
  <si>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</si>
  <si>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</si>
  <si>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</si>
  <si>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</si>
  <si>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</si>
  <si>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</si>
  <si>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</si>
  <si>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</si>
  <si>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</si>
  <si>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</si>
  <si>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</si>
  <si>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</si>
  <si>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</si>
  <si>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</si>
  <si>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</si>
  <si>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</si>
  <si>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</si>
  <si>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</si>
  <si>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</si>
  <si>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</si>
  <si>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</si>
  <si>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</si>
  <si>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</si>
  <si>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</si>
  <si>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</si>
  <si>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</si>
  <si>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</si>
  <si>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</si>
  <si>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</si>
  <si>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</si>
  <si>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</si>
  <si>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</si>
  <si>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</si>
  <si>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</si>
  <si>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</si>
  <si>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</si>
  <si>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</si>
  <si>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</si>
  <si>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</si>
  <si>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</si>
  <si>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</si>
  <si>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</si>
  <si>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</si>
  <si>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</si>
  <si>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</si>
  <si>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</si>
  <si>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</si>
  <si>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</si>
  <si>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</si>
  <si>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</si>
  <si>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</si>
  <si>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</si>
  <si>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</si>
  <si>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</si>
  <si>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</si>
  <si>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</si>
  <si>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</si>
  <si>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</si>
  <si>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</si>
  <si>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</si>
  <si>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</si>
  <si>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</si>
  <si>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</si>
  <si>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</si>
  <si>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</si>
  <si>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</si>
  <si>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</si>
  <si>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</si>
  <si>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</si>
  <si>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</si>
  <si>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</si>
  <si>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</si>
  <si>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</si>
  <si>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</si>
  <si>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</si>
  <si>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</si>
  <si>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</si>
  <si>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</si>
  <si>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</si>
  <si>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</si>
  <si>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</si>
  <si>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</si>
  <si>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</si>
  <si>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</si>
  <si>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</si>
  <si>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</si>
  <si>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</si>
  <si>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</si>
  <si>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</si>
  <si>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</si>
  <si>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</si>
  <si>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</si>
  <si>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</si>
  <si>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</si>
  <si>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</si>
  <si>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</si>
  <si>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</si>
  <si>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</si>
  <si>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</si>
  <si>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</si>
  <si>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</si>
  <si>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</si>
  <si>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</si>
  <si>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</si>
  <si>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</si>
  <si>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</si>
  <si>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</si>
  <si>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</si>
  <si>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</si>
  <si>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</si>
  <si>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</si>
  <si>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</si>
  <si>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</si>
  <si>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</si>
  <si>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</si>
  <si>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</si>
  <si>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</si>
  <si>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</si>
  <si>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</si>
  <si>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</si>
  <si>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</si>
  <si>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</si>
  <si>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</si>
  <si>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</si>
  <si>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</si>
  <si>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</si>
  <si>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</si>
  <si>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</si>
  <si>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</si>
  <si>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</si>
  <si>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</si>
  <si>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</si>
  <si>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</si>
  <si>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</si>
  <si>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</si>
  <si>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</si>
  <si>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</si>
  <si>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</si>
  <si>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</si>
  <si>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</si>
  <si>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</si>
  <si>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</si>
  <si>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</si>
  <si>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</si>
  <si>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</si>
  <si>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</si>
  <si>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</si>
  <si>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</si>
  <si>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</si>
  <si>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</si>
  <si>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</si>
  <si>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</si>
  <si>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</si>
  <si>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</si>
  <si>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</si>
  <si>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</si>
  <si>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</si>
  <si>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</si>
  <si>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</si>
  <si>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</si>
  <si>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</si>
  <si>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</si>
  <si>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</si>
  <si>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</si>
  <si>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</si>
  <si>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</si>
  <si>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</si>
  <si>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</si>
  <si>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</si>
  <si>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</si>
  <si>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</si>
  <si>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</si>
  <si>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</si>
  <si>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</si>
  <si>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</si>
  <si>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</si>
  <si>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</si>
  <si>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</si>
  <si>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</si>
  <si>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</si>
  <si>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</si>
  <si>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</si>
  <si>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</si>
  <si>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</si>
  <si>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</si>
  <si>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</si>
  <si>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</si>
  <si>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</si>
  <si>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</si>
  <si>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</si>
  <si>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</si>
  <si>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</si>
  <si>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</si>
  <si>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</si>
  <si>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</si>
  <si>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</si>
  <si>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</si>
  <si>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</si>
  <si>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</si>
  <si>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</si>
  <si>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</si>
  <si>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</si>
  <si>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</si>
  <si>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</si>
  <si>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</si>
  <si>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</si>
  <si>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</si>
  <si>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</si>
  <si>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</si>
  <si>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</si>
  <si>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</si>
  <si>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</si>
  <si>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</si>
  <si>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</si>
  <si>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</si>
  <si>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</si>
  <si>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</si>
  <si>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</si>
  <si>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</si>
  <si>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</si>
  <si>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</si>
  <si>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</si>
  <si>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</si>
  <si>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</si>
  <si>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</si>
  <si>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</si>
  <si>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</si>
  <si>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</si>
  <si>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</si>
  <si>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</si>
  <si>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</si>
  <si>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</si>
  <si>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</si>
  <si>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</si>
  <si>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</si>
  <si>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</si>
  <si>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</si>
  <si>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</si>
  <si>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</si>
  <si>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</si>
  <si>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</si>
  <si>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</si>
  <si>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</si>
  <si>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</si>
  <si>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</si>
  <si>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</si>
  <si>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</si>
  <si>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</si>
  <si>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</si>
  <si>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</si>
  <si>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</si>
  <si>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</si>
  <si>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</si>
  <si>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</si>
  <si>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</si>
  <si>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</si>
  <si>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</si>
  <si>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</si>
  <si>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</si>
  <si>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</si>
  <si>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</si>
  <si>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</si>
  <si>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</si>
  <si>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</si>
  <si>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</si>
  <si>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</si>
  <si>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</si>
  <si>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</si>
  <si>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</si>
  <si>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</si>
  <si>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</si>
  <si>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</si>
  <si>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</si>
  <si>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</si>
  <si>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</si>
  <si>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</si>
  <si>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</si>
  <si>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</si>
  <si>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</si>
  <si>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</si>
  <si>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</si>
  <si>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</si>
  <si>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</si>
  <si>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</si>
  <si>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</si>
  <si>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</si>
  <si>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</si>
  <si>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</si>
  <si>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</si>
  <si>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</si>
  <si>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</si>
  <si>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</si>
  <si>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</si>
  <si>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</si>
  <si>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</si>
  <si>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</si>
  <si>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</si>
  <si>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</si>
  <si>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</si>
  <si>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</si>
  <si>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</si>
  <si>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</si>
  <si>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</si>
  <si>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</si>
  <si>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</si>
  <si>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</si>
  <si>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</si>
  <si>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</si>
  <si>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</si>
  <si>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</si>
  <si>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</si>
  <si>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</si>
  <si>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</si>
  <si>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</si>
  <si>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</si>
  <si>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</si>
  <si>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</si>
  <si>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</si>
  <si>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</si>
  <si>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</si>
  <si>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</si>
  <si>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</si>
  <si>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</si>
  <si>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</si>
  <si>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</si>
  <si>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</si>
  <si>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</si>
  <si>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</si>
  <si>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</si>
  <si>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</si>
  <si>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</si>
  <si>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</si>
  <si>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</si>
  <si>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</si>
  <si>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</si>
  <si>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</si>
  <si>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</si>
  <si>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</si>
  <si>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</si>
  <si>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</si>
  <si>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</si>
  <si>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</si>
  <si>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</si>
  <si>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</si>
  <si>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</si>
  <si>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</si>
  <si>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</si>
  <si>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</si>
  <si>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</si>
  <si>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</si>
  <si>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</si>
  <si>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</si>
  <si>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</si>
  <si>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</si>
  <si>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</si>
  <si>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</si>
  <si>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</si>
  <si>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</si>
  <si>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</si>
  <si>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</si>
  <si>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</si>
  <si>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</si>
  <si>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</si>
  <si>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</si>
  <si>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</si>
  <si>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</si>
  <si>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</si>
  <si>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</si>
  <si>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</si>
  <si>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</si>
  <si>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</si>
  <si>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</si>
  <si>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</si>
  <si>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</si>
  <si>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</si>
  <si>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</si>
  <si>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</si>
  <si>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</si>
  <si>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</si>
  <si>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</si>
  <si>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</si>
  <si>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</si>
  <si>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</si>
  <si>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</si>
  <si>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</si>
  <si>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</si>
  <si>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</si>
  <si>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</si>
  <si>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</si>
  <si>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</si>
  <si>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</si>
  <si>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</si>
  <si>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</si>
  <si>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</si>
  <si>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</si>
  <si>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</si>
  <si>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</si>
  <si>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</si>
  <si>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</si>
  <si>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</si>
  <si>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</si>
  <si>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</si>
  <si>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</si>
  <si>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</si>
  <si>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</si>
  <si>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</si>
  <si>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</si>
  <si>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</si>
  <si>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</si>
  <si>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</si>
  <si>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</si>
  <si>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</si>
  <si>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</si>
  <si>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</si>
  <si>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</si>
  <si>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</si>
  <si>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</si>
  <si>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</si>
  <si>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</si>
  <si>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</si>
  <si>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</si>
  <si>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</si>
  <si>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</si>
  <si>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</si>
  <si>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</si>
  <si>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</si>
  <si>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</si>
  <si>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</si>
  <si>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</si>
  <si>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</si>
  <si>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</si>
  <si>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</si>
  <si>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</si>
  <si>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</si>
  <si>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</si>
  <si>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</si>
  <si>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</si>
  <si>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</si>
  <si>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</si>
  <si>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</si>
  <si>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</si>
  <si>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</si>
  <si>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</si>
  <si>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</si>
  <si>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</si>
  <si>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</si>
  <si>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</si>
  <si>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</si>
  <si>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</si>
  <si>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</si>
  <si>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</si>
  <si>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</si>
  <si>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</si>
  <si>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</si>
  <si>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</si>
  <si>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</si>
  <si>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</si>
  <si>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</si>
  <si>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</si>
  <si>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</si>
  <si>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</si>
  <si>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</si>
  <si>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</si>
  <si>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</si>
  <si>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</si>
  <si>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</si>
  <si>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</si>
  <si>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</si>
  <si>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</si>
  <si>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</si>
  <si>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</si>
  <si>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</si>
  <si>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</si>
  <si>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</si>
  <si>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</si>
  <si>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</si>
  <si>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</si>
  <si>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</si>
  <si>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</si>
  <si>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</si>
  <si>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</si>
  <si>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</si>
  <si>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</si>
  <si>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</si>
  <si>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</si>
  <si>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</si>
  <si>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</si>
  <si>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</si>
  <si>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</si>
  <si>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</si>
  <si>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</si>
  <si>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</si>
  <si>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</si>
  <si>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</si>
  <si>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</si>
  <si>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</si>
  <si>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</si>
  <si>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</si>
  <si>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</si>
  <si>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</si>
  <si>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</si>
  <si>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</si>
  <si>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</si>
  <si>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</si>
  <si>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</si>
  <si>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</si>
  <si>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</si>
  <si>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</si>
  <si>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</si>
  <si>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</si>
  <si>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</si>
  <si>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</si>
  <si>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</si>
  <si>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</si>
  <si>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</si>
  <si>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</si>
  <si>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</si>
  <si>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</si>
  <si>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</si>
  <si>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</si>
  <si>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</si>
  <si>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</si>
  <si>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</si>
  <si>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</si>
  <si>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</si>
  <si>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</si>
  <si>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</si>
  <si>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</si>
  <si>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</si>
  <si>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</si>
  <si>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</si>
  <si>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</si>
  <si>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</si>
  <si>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</si>
  <si>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</si>
  <si>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</si>
  <si>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</si>
  <si>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</si>
  <si>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</si>
  <si>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</si>
  <si>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</si>
  <si>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</si>
  <si>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</si>
  <si>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</si>
  <si>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</si>
  <si>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</si>
  <si>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</si>
  <si>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</si>
  <si>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</si>
  <si>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</si>
  <si>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</si>
  <si>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</si>
  <si>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</si>
  <si>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</si>
  <si>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</si>
  <si>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</si>
  <si>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</si>
  <si>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</si>
  <si>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</si>
  <si>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</si>
  <si>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</si>
  <si>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</si>
  <si>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</si>
  <si>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</si>
  <si>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</si>
  <si>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</si>
  <si>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</si>
  <si>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</si>
  <si>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</si>
  <si>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</si>
  <si>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</si>
  <si>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</si>
  <si>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</si>
  <si>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</si>
  <si>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</si>
  <si>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</si>
  <si>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</si>
  <si>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</si>
  <si>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</si>
  <si>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</si>
  <si>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</si>
  <si>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</si>
  <si>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</si>
  <si>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</si>
  <si>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</si>
  <si>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</si>
  <si>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</si>
  <si>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</si>
  <si>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</si>
  <si>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</si>
  <si>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</si>
  <si>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</si>
  <si>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</si>
  <si>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</si>
  <si>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</si>
  <si>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</si>
  <si>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</si>
  <si>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</si>
  <si>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</si>
  <si>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</si>
  <si>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</si>
  <si>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</si>
  <si>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</si>
  <si>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</si>
  <si>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</si>
  <si>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</si>
  <si>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</si>
  <si>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</si>
  <si>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</si>
  <si>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</si>
  <si>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</si>
  <si>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</si>
  <si>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</si>
  <si>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</si>
  <si>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</si>
  <si>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</si>
  <si>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</si>
  <si>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</si>
  <si>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</si>
  <si>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</si>
  <si>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</si>
  <si>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</si>
  <si>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</si>
  <si>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</si>
  <si>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</si>
  <si>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</si>
  <si>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</si>
  <si>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</si>
  <si>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</si>
  <si>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</si>
  <si>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</si>
  <si>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</si>
  <si>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</si>
  <si>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</si>
  <si>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</si>
  <si>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</si>
  <si>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</si>
  <si>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</si>
  <si>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</si>
  <si>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</si>
  <si>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</si>
  <si>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</si>
  <si>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</si>
  <si>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</si>
  <si>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</si>
  <si>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</si>
  <si>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</si>
  <si>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</si>
  <si>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</si>
  <si>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</si>
  <si>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</si>
  <si>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</si>
  <si>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</si>
  <si>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</si>
  <si>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</si>
  <si>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</si>
  <si>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</si>
  <si>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</si>
  <si>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</si>
  <si>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</si>
  <si>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</si>
  <si>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</si>
  <si>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</si>
  <si>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</si>
  <si>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</si>
  <si>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</si>
  <si>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</si>
  <si>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</si>
  <si>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</si>
  <si>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</si>
  <si>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</si>
  <si>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</si>
  <si>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</si>
  <si>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</si>
  <si>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</si>
  <si>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</si>
  <si>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</si>
  <si>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</si>
  <si>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</si>
  <si>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</si>
  <si>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</si>
  <si>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</si>
  <si>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</si>
  <si>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</si>
  <si>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</si>
  <si>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</si>
  <si>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</si>
  <si>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</si>
  <si>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</si>
  <si>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</si>
  <si>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</si>
  <si>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</si>
  <si>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</si>
  <si>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</si>
  <si>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</si>
  <si>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</si>
  <si>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</si>
  <si>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</si>
  <si>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</si>
  <si>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</si>
  <si>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</si>
  <si>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</si>
  <si>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</si>
  <si>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</si>
  <si>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</si>
  <si>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</si>
  <si>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</si>
  <si>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</si>
  <si>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</si>
  <si>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</si>
  <si>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</si>
  <si>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</si>
  <si>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</si>
  <si>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</si>
  <si>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</si>
  <si>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</si>
  <si>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</si>
  <si>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</si>
  <si>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</si>
  <si>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</si>
  <si>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</si>
  <si>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</si>
  <si>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</si>
  <si>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</si>
  <si>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</si>
  <si>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</si>
  <si>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</si>
  <si>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</si>
  <si>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</si>
  <si>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</si>
  <si>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</si>
  <si>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</si>
  <si>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</si>
  <si>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</si>
  <si>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</si>
  <si>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</si>
  <si>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</si>
  <si>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</si>
  <si>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</si>
  <si>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</si>
  <si>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</si>
  <si>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</si>
  <si>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</si>
  <si>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</si>
  <si>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</si>
  <si>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</si>
  <si>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</si>
  <si>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</si>
  <si>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</si>
  <si>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</si>
  <si>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</si>
  <si>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</si>
  <si>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</si>
  <si>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</si>
  <si>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</si>
  <si>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</si>
  <si>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</si>
  <si>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</si>
  <si>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</si>
  <si>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</si>
  <si>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</si>
  <si>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</si>
  <si>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</si>
  <si>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</si>
  <si>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</si>
  <si>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</si>
  <si>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</si>
  <si>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</si>
  <si>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</si>
  <si>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</si>
  <si>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</si>
  <si>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</si>
  <si>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</si>
  <si>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</si>
  <si>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</si>
  <si>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</si>
  <si>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</si>
  <si>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</si>
  <si>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</si>
  <si>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</si>
  <si>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</si>
  <si>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</si>
  <si>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</si>
  <si>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</si>
  <si>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</si>
  <si>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</si>
  <si>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</si>
  <si>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</si>
  <si>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</si>
  <si>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</si>
  <si>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</si>
  <si>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</si>
  <si>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</si>
  <si>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</si>
  <si>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</si>
  <si>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</si>
  <si>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</si>
  <si>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</si>
  <si>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</si>
  <si>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</si>
  <si>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</si>
  <si>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</si>
  <si>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</si>
  <si>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</si>
  <si>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</si>
  <si>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</si>
  <si>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</si>
  <si>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</si>
  <si>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</si>
  <si>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</si>
  <si>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</si>
  <si>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</si>
  <si>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</si>
  <si>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</si>
  <si>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</si>
  <si>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</si>
  <si>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</si>
  <si>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</si>
  <si>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</si>
  <si>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</si>
  <si>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</si>
  <si>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</si>
  <si>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</si>
  <si>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</si>
  <si>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</si>
  <si>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</si>
  <si>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</si>
  <si>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</si>
  <si>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</si>
  <si>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</si>
  <si>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</si>
  <si>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</si>
  <si>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</si>
  <si>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</si>
  <si>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</si>
  <si>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</si>
  <si>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</si>
  <si>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</si>
  <si>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</si>
  <si>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</si>
  <si>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</si>
  <si>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</si>
  <si>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</si>
  <si>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</si>
  <si>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</si>
  <si>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</si>
  <si>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</si>
  <si>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</si>
  <si>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</si>
  <si>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</si>
  <si>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</si>
  <si>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</si>
  <si>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</si>
  <si>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</si>
  <si>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</si>
  <si>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</si>
  <si>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</si>
  <si>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</si>
  <si>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</si>
  <si>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</si>
  <si>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</si>
  <si>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</si>
  <si>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</si>
  <si>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</si>
  <si>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</si>
  <si>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</si>
  <si>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</si>
  <si>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</si>
  <si>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</si>
  <si>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</si>
  <si>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</si>
  <si>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</si>
  <si>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</si>
  <si>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</si>
  <si>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</si>
  <si>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</si>
  <si>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</si>
  <si>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</si>
  <si>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</si>
  <si>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</si>
  <si>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</si>
  <si>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</si>
  <si>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</si>
  <si>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</si>
  <si>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</si>
  <si>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</si>
  <si>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</si>
  <si>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</si>
  <si>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</si>
  <si>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</si>
  <si>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</si>
  <si>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</si>
  <si>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</si>
  <si>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</si>
  <si>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</si>
  <si>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</si>
  <si>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</si>
  <si>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</si>
  <si>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</si>
  <si>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</si>
  <si>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</si>
  <si>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</si>
  <si>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</si>
  <si>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</si>
  <si>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</si>
  <si>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</si>
  <si>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</si>
  <si>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</si>
  <si>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</si>
  <si>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</si>
  <si>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</si>
  <si>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</si>
  <si>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</si>
  <si>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</si>
  <si>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</si>
  <si>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</si>
  <si>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</si>
  <si>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</si>
  <si>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</si>
  <si>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</si>
  <si>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</si>
  <si>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</si>
  <si>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</si>
  <si>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</si>
  <si>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</si>
  <si>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</si>
  <si>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</si>
  <si>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</si>
  <si>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</si>
  <si>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</si>
  <si>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</si>
  <si>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</si>
  <si>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</si>
  <si>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</si>
  <si>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</si>
  <si>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</si>
  <si>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</si>
  <si>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</si>
  <si>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</si>
  <si>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</si>
  <si>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</si>
  <si>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</si>
  <si>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</si>
  <si>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</si>
  <si>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</si>
  <si>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</si>
  <si>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</si>
  <si>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</si>
  <si>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</si>
  <si>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</si>
  <si>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</si>
  <si>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</si>
  <si>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</si>
  <si>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</si>
  <si>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</si>
  <si>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</si>
  <si>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</si>
  <si>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</si>
  <si>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</si>
  <si>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</si>
  <si>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</si>
  <si>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</si>
  <si>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</si>
  <si>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</si>
  <si>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</si>
  <si>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</si>
  <si>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</si>
  <si>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</si>
  <si>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</si>
  <si>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</si>
  <si>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</si>
  <si>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</si>
  <si>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</si>
  <si>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</si>
  <si>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</si>
  <si>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</si>
  <si>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</si>
  <si>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</si>
  <si>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</si>
  <si>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</si>
  <si>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</si>
  <si>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</si>
  <si>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</si>
  <si>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</si>
  <si>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</si>
  <si>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</si>
  <si>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</si>
  <si>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</si>
  <si>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</si>
  <si>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</si>
  <si>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</si>
  <si>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</si>
  <si>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</si>
  <si>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</si>
  <si>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</si>
  <si>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</si>
  <si>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</si>
  <si>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</si>
  <si>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</si>
  <si>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</si>
  <si>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</si>
  <si>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</si>
  <si>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</si>
  <si>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</si>
  <si>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</si>
  <si>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</si>
  <si>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</si>
  <si>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</si>
  <si>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</si>
  <si>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</si>
  <si>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</si>
  <si>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</si>
  <si>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</si>
  <si>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</si>
  <si>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</si>
  <si>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</si>
  <si>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</si>
  <si>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</si>
  <si>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</si>
  <si>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</si>
  <si>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</si>
  <si>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</si>
  <si>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</si>
  <si>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</si>
  <si>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</si>
  <si>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</si>
  <si>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</si>
  <si>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</si>
  <si>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</si>
  <si>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</si>
  <si>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</si>
  <si>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</si>
  <si>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</si>
  <si>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</si>
  <si>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</si>
  <si>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</si>
  <si>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</si>
  <si>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</si>
  <si>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</si>
  <si>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</si>
  <si>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</si>
  <si>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</si>
  <si>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</si>
  <si>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</si>
  <si>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</si>
  <si>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</si>
  <si>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</si>
  <si>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</si>
  <si>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</si>
  <si>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</si>
  <si>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</si>
  <si>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</si>
  <si>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</si>
  <si>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</si>
  <si>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</si>
  <si>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</si>
  <si>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</si>
  <si>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</si>
  <si>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</si>
  <si>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</si>
  <si>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</si>
  <si>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</si>
  <si>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</si>
  <si>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</si>
  <si>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</si>
  <si>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</si>
  <si>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</si>
  <si>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</si>
  <si>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</si>
  <si>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</si>
  <si>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</si>
  <si>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</si>
  <si>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</si>
  <si>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</si>
  <si>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</si>
  <si>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</si>
  <si>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</si>
  <si>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</si>
  <si>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</si>
  <si>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</si>
  <si>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</si>
  <si>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</si>
  <si>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</si>
  <si>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</si>
  <si>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</si>
  <si>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</si>
  <si>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</si>
  <si>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</si>
  <si>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</si>
  <si>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</si>
  <si>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</si>
  <si>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</si>
  <si>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</si>
  <si>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</si>
  <si>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</si>
  <si>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</si>
  <si>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</si>
  <si>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</si>
  <si>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</si>
  <si>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</si>
  <si>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</si>
  <si>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</si>
  <si>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</si>
  <si>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</si>
  <si>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</si>
  <si>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</si>
  <si>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</si>
  <si>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</si>
  <si>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</si>
  <si>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</si>
  <si>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</si>
  <si>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</si>
  <si>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</si>
  <si>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</si>
  <si>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</si>
  <si>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</si>
  <si>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</si>
  <si>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</si>
  <si>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</si>
  <si>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</si>
  <si>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</si>
  <si>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</si>
  <si>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</si>
  <si>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</si>
  <si>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</si>
  <si>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</si>
  <si>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</si>
  <si>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</si>
  <si>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</si>
  <si>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</si>
  <si>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</si>
  <si>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</si>
  <si>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</si>
  <si>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</si>
  <si>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</si>
  <si>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</si>
  <si>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</si>
  <si>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</si>
  <si>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</si>
  <si>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</si>
  <si>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</si>
  <si>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</si>
  <si>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</si>
  <si>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</si>
  <si>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</si>
  <si>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</si>
  <si>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</si>
  <si>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</si>
  <si>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</si>
  <si>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</si>
  <si>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</si>
  <si>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</si>
  <si>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</si>
  <si>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</si>
  <si>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</si>
  <si>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</si>
  <si>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</si>
  <si>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</si>
  <si>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</si>
  <si>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</si>
  <si>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</si>
  <si>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</si>
  <si>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</si>
  <si>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</si>
  <si>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</si>
  <si>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</si>
  <si>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</si>
  <si>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</si>
  <si>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</si>
  <si>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</si>
  <si>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</si>
  <si>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</si>
  <si>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</si>
  <si>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</si>
  <si>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</si>
  <si>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</si>
  <si>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</si>
  <si>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</si>
  <si>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</si>
  <si>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</si>
  <si>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</si>
  <si>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</si>
  <si>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</si>
  <si>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</si>
  <si>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</si>
  <si>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</si>
  <si>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</si>
  <si>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</si>
  <si>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</si>
  <si>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</si>
  <si>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</si>
  <si>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</si>
  <si>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</si>
  <si>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</si>
  <si>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</si>
  <si>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</si>
  <si>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</si>
  <si>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</si>
  <si>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</si>
  <si>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</si>
  <si>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</si>
  <si>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</si>
  <si>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</si>
  <si>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</si>
  <si>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</si>
  <si>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</si>
  <si>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</si>
  <si>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</si>
  <si>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</si>
  <si>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</si>
  <si>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</si>
  <si>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</si>
  <si>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</si>
  <si>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</si>
  <si>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</si>
  <si>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</si>
  <si>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</si>
  <si>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</si>
  <si>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</si>
  <si>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</si>
  <si>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</si>
  <si>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</si>
  <si>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</si>
  <si>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</si>
  <si>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</si>
  <si>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</si>
  <si>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</si>
  <si>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</si>
  <si>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</si>
  <si>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</si>
  <si>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</si>
  <si>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</si>
  <si>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</si>
  <si>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</si>
  <si>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</si>
  <si>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</si>
  <si>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</si>
  <si>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</si>
  <si>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</si>
  <si>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</si>
  <si>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</si>
  <si>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</si>
  <si>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</si>
  <si>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</si>
  <si>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</si>
  <si>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</si>
  <si>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</si>
  <si>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</si>
  <si>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</si>
  <si>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</si>
  <si>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</si>
  <si>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</si>
  <si>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</si>
  <si>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</si>
  <si>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</si>
  <si>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</si>
  <si>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</si>
  <si>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</si>
  <si>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</si>
  <si>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</si>
  <si>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</si>
  <si>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</si>
  <si>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</si>
  <si>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</si>
  <si>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</si>
  <si>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</si>
  <si>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</si>
  <si>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</si>
  <si>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</si>
  <si>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</si>
  <si>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</si>
  <si>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</si>
  <si>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</si>
  <si>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</si>
  <si>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</si>
  <si>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</si>
  <si>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</si>
  <si>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</si>
  <si>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</si>
  <si>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</si>
  <si>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</si>
  <si>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</si>
  <si>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</si>
  <si>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</si>
  <si>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</si>
  <si>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</si>
  <si>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</si>
  <si>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</si>
  <si>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</si>
  <si>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</si>
  <si>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</si>
  <si>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</si>
  <si>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</si>
  <si>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</si>
  <si>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</si>
  <si>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</si>
  <si>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</si>
  <si>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</si>
  <si>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</si>
  <si>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</si>
  <si>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</si>
  <si>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</si>
  <si>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</si>
  <si>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</si>
  <si>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</si>
  <si>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</si>
  <si>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</si>
  <si>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</si>
  <si>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</si>
  <si>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</si>
  <si>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</si>
  <si>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</si>
  <si>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</si>
  <si>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</si>
  <si>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</si>
  <si>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</si>
  <si>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</si>
  <si>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</si>
  <si>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</si>
  <si>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</si>
  <si>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</si>
  <si>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</si>
  <si>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</si>
  <si>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</si>
  <si>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</si>
  <si>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</si>
  <si>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</si>
  <si>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</si>
  <si>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</si>
  <si>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</si>
  <si>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</si>
  <si>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</si>
  <si>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</si>
  <si>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</si>
  <si>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</si>
  <si>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</si>
  <si>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</si>
  <si>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</si>
  <si>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</si>
  <si>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</si>
  <si>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</si>
  <si>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</si>
  <si>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</si>
  <si>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</si>
  <si>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</si>
  <si>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</si>
  <si>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</si>
  <si>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</si>
  <si>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</si>
  <si>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</si>
  <si>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</si>
  <si>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</si>
  <si>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</si>
  <si>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</si>
  <si>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</si>
  <si>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</si>
  <si>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</si>
  <si>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</si>
  <si>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</si>
  <si>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</si>
  <si>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</si>
  <si>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</si>
  <si>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</si>
  <si>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</si>
  <si>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</si>
  <si>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</si>
  <si>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</si>
  <si>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</si>
  <si>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</si>
  <si>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</si>
  <si>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</si>
  <si>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</si>
  <si>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</si>
  <si>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</si>
  <si>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</si>
  <si>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</si>
  <si>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</si>
  <si>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</si>
  <si>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</si>
  <si>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</si>
  <si>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</si>
  <si>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</si>
  <si>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</si>
  <si>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</si>
  <si>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</si>
  <si>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</si>
  <si>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</si>
  <si>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</si>
  <si>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</si>
  <si>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</si>
  <si>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</si>
  <si>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</si>
  <si>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</si>
  <si>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</si>
  <si>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</si>
  <si>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</si>
  <si>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</si>
  <si>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</si>
  <si>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</si>
  <si>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</si>
  <si>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</si>
  <si>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</si>
  <si>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</si>
  <si>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</si>
  <si>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</si>
  <si>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</si>
  <si>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</si>
  <si>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</si>
  <si>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</si>
  <si>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</si>
  <si>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</si>
  <si>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</si>
  <si>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</si>
  <si>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</si>
  <si>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</si>
  <si>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</si>
  <si>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</si>
  <si>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</si>
  <si>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</si>
  <si>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</si>
  <si>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</si>
  <si>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</si>
  <si>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</si>
  <si>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</si>
  <si>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</si>
  <si>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</si>
  <si>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</si>
  <si>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</si>
  <si>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</si>
  <si>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</si>
  <si>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</si>
  <si>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</si>
  <si>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</si>
  <si>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</si>
  <si>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</si>
  <si>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</si>
  <si>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</si>
  <si>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</si>
  <si>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</si>
  <si>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</si>
  <si>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</si>
  <si>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</si>
  <si>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</si>
  <si>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</si>
  <si>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</si>
  <si>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</si>
  <si>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</si>
  <si>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</si>
  <si>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</si>
  <si>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</si>
  <si>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</si>
  <si>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</si>
  <si>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</si>
  <si>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</si>
  <si>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</si>
  <si>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</si>
  <si>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</si>
  <si>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</si>
  <si>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</si>
  <si>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</si>
  <si>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</si>
  <si>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</si>
  <si>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</si>
  <si>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</si>
  <si>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</si>
  <si>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</si>
  <si>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</si>
  <si>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</si>
  <si>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</si>
  <si>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</si>
  <si>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</si>
  <si>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</si>
  <si>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</si>
  <si>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</si>
  <si>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</si>
  <si>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</si>
  <si>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</si>
  <si>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</si>
  <si>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</si>
  <si>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</si>
  <si>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</si>
  <si>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</si>
  <si>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</si>
  <si>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</si>
  <si>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</si>
  <si>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</si>
  <si>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</si>
  <si>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</si>
  <si>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</si>
  <si>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</si>
  <si>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</si>
  <si>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</si>
  <si>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</si>
  <si>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</si>
  <si>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</si>
  <si>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</si>
  <si>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</si>
  <si>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</si>
  <si>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</si>
  <si>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</si>
  <si>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</si>
  <si>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</si>
  <si>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</si>
  <si>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</si>
  <si>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</si>
  <si>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</si>
  <si>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</si>
  <si>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</si>
  <si>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</si>
  <si>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</si>
  <si>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</si>
  <si>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</si>
  <si>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</si>
  <si>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</si>
  <si>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</si>
  <si>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</si>
  <si>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</si>
  <si>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</si>
  <si>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</si>
  <si>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</si>
  <si>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</si>
  <si>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</si>
  <si>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</si>
  <si>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</si>
  <si>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</si>
  <si>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</si>
  <si>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</si>
  <si>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</si>
  <si>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</si>
  <si>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</si>
  <si>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</si>
  <si>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</si>
  <si>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</si>
  <si>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</si>
  <si>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</si>
  <si>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</si>
  <si>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</si>
  <si>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</si>
  <si>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</si>
  <si>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</si>
  <si>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</si>
  <si>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</si>
  <si>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</si>
  <si>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</si>
  <si>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</si>
  <si>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</si>
  <si>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</si>
  <si>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</si>
  <si>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</si>
  <si>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</si>
  <si>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</si>
  <si>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</si>
  <si>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</si>
  <si>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</si>
  <si>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</si>
  <si>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</si>
  <si>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</si>
  <si>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</si>
  <si>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</si>
  <si>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</si>
  <si>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</si>
  <si>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</si>
  <si>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</si>
  <si>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</si>
  <si>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</si>
  <si>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</si>
  <si>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</si>
  <si>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</si>
  <si>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</si>
  <si>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</si>
  <si>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</si>
  <si>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</si>
  <si>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</si>
  <si>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</si>
  <si>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</si>
  <si>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</si>
  <si>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</si>
  <si>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</si>
  <si>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</si>
  <si>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</si>
  <si>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</si>
  <si>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</si>
  <si>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</si>
  <si>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</si>
  <si>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</si>
  <si>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</si>
  <si>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</si>
  <si>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</si>
  <si>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</si>
  <si>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</si>
  <si>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</si>
  <si>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</si>
  <si>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</si>
  <si>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</si>
  <si>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</si>
  <si>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</si>
  <si>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</si>
  <si>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</si>
  <si>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</si>
  <si>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</si>
  <si>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</si>
  <si>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</si>
  <si>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</si>
  <si>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</si>
  <si>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</si>
  <si>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</si>
  <si>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</si>
  <si>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</si>
  <si>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</si>
  <si>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</si>
  <si>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</si>
  <si>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</si>
  <si>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</si>
  <si>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</si>
  <si>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</si>
  <si>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</si>
  <si>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</si>
  <si>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</si>
  <si>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</si>
  <si>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</si>
  <si>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</si>
  <si>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</si>
  <si>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</si>
  <si>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</si>
  <si>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</si>
  <si>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</si>
  <si>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</si>
  <si>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</si>
  <si>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</si>
  <si>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</si>
  <si>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</si>
  <si>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</si>
  <si>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</si>
  <si>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</si>
  <si>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</si>
  <si>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</si>
  <si>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</si>
  <si>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</si>
  <si>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</si>
  <si>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</si>
  <si>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</si>
  <si>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</si>
  <si>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</si>
  <si>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</si>
  <si>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</si>
  <si>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</si>
  <si>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</si>
  <si>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</si>
  <si>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</si>
  <si>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</si>
  <si>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</si>
  <si>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</si>
  <si>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</si>
  <si>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</si>
  <si>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</si>
  <si>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</si>
  <si>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</si>
  <si>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</si>
  <si>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</si>
  <si>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</si>
  <si>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</si>
  <si>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</si>
  <si>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</si>
  <si>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</si>
  <si>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</si>
  <si>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</si>
  <si>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</si>
  <si>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</si>
  <si>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</si>
  <si>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</si>
  <si>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</si>
  <si>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</si>
  <si>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</si>
  <si>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</si>
  <si>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</si>
  <si>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</si>
  <si>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</si>
  <si>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</si>
  <si>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</si>
  <si>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</si>
  <si>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</si>
  <si>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</si>
  <si>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</si>
  <si>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</si>
  <si>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</si>
  <si>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</si>
  <si>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</si>
  <si>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</si>
  <si>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</si>
  <si>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</si>
  <si>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</si>
  <si>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</si>
  <si>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</si>
  <si>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</si>
  <si>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</si>
  <si>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</si>
  <si>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</si>
  <si>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</si>
  <si>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</si>
  <si>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</si>
  <si>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</si>
  <si>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</si>
  <si>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</si>
  <si>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</si>
  <si>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</si>
  <si>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</si>
  <si>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</si>
  <si>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</si>
  <si>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</si>
  <si>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</si>
  <si>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</si>
  <si>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</si>
  <si>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</si>
  <si>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</si>
  <si>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</si>
  <si>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</si>
  <si>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</si>
  <si>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</si>
  <si>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</si>
  <si>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</si>
  <si>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</si>
  <si>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</si>
  <si>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</si>
  <si>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</si>
  <si>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</si>
  <si>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</si>
  <si>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</si>
  <si>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</si>
  <si>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</si>
  <si>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</si>
  <si>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</si>
  <si>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</si>
  <si>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</si>
  <si>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</si>
  <si>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</si>
  <si>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</si>
  <si>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</si>
  <si>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</si>
  <si>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</si>
  <si>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</si>
  <si>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</si>
  <si>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</si>
  <si>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</si>
  <si>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</si>
  <si>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</si>
  <si>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</si>
  <si>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</si>
  <si>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</si>
  <si>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</si>
  <si>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</si>
  <si>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</si>
  <si>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</si>
  <si>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</si>
  <si>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</si>
  <si>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</si>
  <si>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</si>
  <si>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</si>
  <si>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</si>
  <si>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</si>
  <si>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</si>
  <si>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</si>
  <si>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</si>
  <si>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</si>
  <si>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</si>
  <si>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</si>
  <si>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</si>
  <si>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</si>
  <si>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</si>
  <si>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</si>
  <si>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</si>
  <si>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</si>
  <si>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</si>
  <si>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</si>
  <si>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</si>
  <si>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</si>
  <si>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</si>
  <si>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</si>
  <si>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</si>
  <si>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</si>
  <si>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</si>
  <si>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</si>
  <si>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</si>
  <si>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</si>
  <si>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</si>
  <si>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</si>
  <si>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</si>
  <si>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</si>
  <si>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</si>
  <si>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</si>
  <si>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</si>
  <si>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</si>
  <si>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</si>
  <si>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</si>
  <si>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</si>
  <si>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</si>
  <si>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</si>
  <si>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</si>
  <si>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</si>
  <si>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</si>
  <si>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</si>
  <si>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</si>
  <si>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</si>
  <si>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</si>
  <si>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</si>
  <si>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</si>
  <si>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</si>
  <si>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</si>
  <si>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</si>
  <si>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</si>
  <si>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</si>
  <si>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</si>
  <si>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</si>
  <si>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</si>
  <si>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</si>
  <si>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</si>
  <si>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</si>
  <si>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</si>
  <si>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</si>
  <si>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</si>
  <si>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</si>
  <si>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</si>
  <si>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</si>
  <si>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</si>
  <si>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</si>
  <si>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</si>
  <si>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</si>
  <si>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</si>
  <si>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</si>
  <si>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</si>
  <si>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</si>
  <si>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</si>
  <si>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</si>
  <si>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</si>
  <si>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</si>
  <si>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</si>
  <si>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</si>
  <si>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</si>
  <si>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</si>
  <si>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</si>
  <si>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</si>
  <si>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</si>
  <si>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</si>
  <si>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</si>
  <si>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</si>
  <si>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</si>
  <si>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</si>
  <si>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</si>
  <si>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</si>
  <si>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</si>
  <si>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</si>
  <si>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</si>
  <si>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</si>
  <si>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</si>
  <si>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</si>
  <si>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</si>
  <si>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</si>
  <si>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</si>
  <si>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</si>
  <si>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</si>
  <si>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</si>
  <si>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</si>
  <si>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</si>
  <si>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</si>
  <si>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</si>
  <si>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</si>
  <si>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</si>
  <si>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</si>
  <si>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</si>
  <si>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</si>
  <si>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</si>
  <si>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</si>
  <si>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</si>
  <si>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</si>
  <si>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</si>
  <si>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</si>
  <si>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</si>
  <si>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</si>
  <si>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</si>
  <si>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</si>
  <si>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</si>
  <si>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</si>
  <si>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</si>
  <si>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</si>
  <si>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</si>
  <si>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</si>
  <si>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</si>
  <si>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</si>
  <si>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</si>
  <si>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</si>
  <si>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</si>
  <si>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</si>
  <si>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</si>
  <si>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</si>
  <si>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</si>
  <si>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</si>
  <si>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</si>
  <si>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</si>
  <si>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</si>
  <si>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</si>
  <si>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</si>
  <si>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</si>
  <si>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</si>
  <si>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</si>
  <si>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</si>
  <si>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</si>
  <si>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</si>
  <si>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</si>
  <si>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</si>
  <si>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</si>
  <si>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</si>
  <si>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</si>
  <si>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</si>
  <si>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</si>
  <si>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</si>
  <si>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</si>
  <si>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</si>
  <si>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</si>
  <si>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</si>
  <si>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</si>
  <si>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</si>
  <si>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</si>
  <si>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</si>
  <si>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</si>
  <si>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</si>
  <si>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</si>
  <si>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</si>
  <si>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</si>
  <si>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</si>
  <si>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</si>
  <si>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</si>
  <si>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</si>
  <si>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</si>
  <si>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</si>
  <si>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</si>
  <si>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</si>
  <si>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</si>
  <si>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</si>
  <si>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</si>
  <si>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</si>
  <si>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</si>
  <si>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</si>
  <si>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</si>
  <si>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</si>
  <si>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</si>
  <si>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</si>
  <si>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</si>
  <si>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</si>
  <si>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</si>
  <si>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</si>
  <si>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</si>
  <si>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</si>
  <si>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</si>
  <si>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</si>
  <si>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</si>
  <si>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</si>
  <si>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</si>
  <si>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</si>
  <si>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</si>
  <si>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</si>
  <si>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</si>
  <si>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</si>
  <si>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</si>
  <si>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</si>
  <si>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</si>
  <si>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</si>
  <si>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</si>
  <si>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</si>
  <si>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</si>
  <si>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</si>
  <si>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</si>
  <si>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</si>
  <si>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</si>
  <si>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</si>
  <si>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</si>
  <si>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</si>
  <si>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</si>
  <si>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</si>
  <si>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</si>
  <si>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</si>
  <si>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</si>
  <si>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</si>
  <si>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</si>
  <si>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</si>
  <si>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</si>
  <si>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</si>
  <si>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</si>
  <si>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</si>
  <si>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</si>
  <si>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</si>
  <si>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</si>
  <si>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</si>
  <si>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</si>
  <si>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</si>
  <si>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</si>
  <si>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</si>
  <si>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</si>
  <si>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</si>
  <si>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</si>
  <si>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</si>
  <si>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</si>
  <si>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</si>
  <si>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</si>
  <si>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</si>
  <si>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</si>
  <si>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</si>
  <si>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</si>
  <si>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</si>
  <si>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</si>
  <si>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</si>
  <si>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</si>
  <si>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</si>
  <si>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</si>
  <si>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</si>
  <si>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</si>
  <si>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</si>
  <si>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</si>
  <si>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</si>
  <si>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</si>
  <si>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</si>
  <si>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</si>
  <si>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</si>
  <si>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</si>
  <si>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</si>
  <si>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</si>
  <si>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</si>
  <si>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</si>
  <si>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</si>
  <si>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</si>
  <si>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</si>
  <si>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</si>
  <si>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</si>
  <si>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</si>
  <si>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</si>
  <si>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</si>
  <si>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</si>
  <si>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</si>
  <si>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</si>
  <si>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</si>
  <si>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</si>
  <si>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</si>
  <si>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</si>
  <si>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</si>
  <si>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</si>
  <si>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</si>
  <si>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</si>
  <si>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</si>
  <si>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</si>
  <si>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</si>
  <si>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</si>
  <si>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</si>
  <si>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</si>
  <si>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</si>
  <si>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</si>
  <si>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</si>
  <si>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</si>
  <si>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</si>
  <si>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</si>
  <si>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</si>
  <si>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</si>
  <si>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</si>
  <si>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</si>
  <si>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</si>
  <si>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</si>
  <si>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</si>
  <si>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</si>
  <si>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</si>
  <si>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</si>
  <si>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</si>
  <si>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</si>
  <si>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</si>
  <si>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</si>
  <si>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</si>
  <si>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</si>
  <si>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</si>
  <si>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</si>
  <si>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</si>
  <si>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</si>
  <si>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</si>
  <si>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</si>
  <si>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</si>
  <si>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</si>
  <si>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</si>
  <si>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</si>
  <si>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</si>
  <si>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</si>
  <si>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</si>
  <si>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</si>
  <si>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</si>
  <si>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</si>
  <si>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</si>
  <si>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</si>
  <si>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</si>
  <si>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</si>
  <si>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</si>
  <si>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</si>
  <si>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</si>
  <si>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</si>
  <si>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</si>
  <si>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</si>
  <si>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</si>
  <si>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</si>
  <si>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</si>
  <si>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</si>
  <si>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</si>
  <si>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</si>
  <si>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</si>
  <si>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</si>
  <si>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</si>
  <si>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</si>
  <si>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</si>
  <si>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</si>
  <si>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</si>
  <si>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</si>
  <si>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</si>
  <si>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</si>
  <si>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</si>
  <si>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</si>
  <si>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</si>
  <si>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</si>
  <si>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</si>
  <si>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</si>
  <si>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</si>
  <si>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</si>
  <si>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</si>
  <si>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</si>
  <si>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</si>
  <si>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</si>
  <si>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</si>
  <si>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</si>
  <si>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</si>
  <si>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</si>
  <si>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</si>
  <si>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</si>
  <si>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</si>
  <si>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</si>
  <si>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</si>
  <si>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</si>
  <si>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</si>
  <si>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</si>
  <si>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</si>
  <si>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</si>
  <si>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</si>
  <si>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</si>
  <si>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</si>
  <si>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</si>
  <si>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</si>
  <si>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</si>
  <si>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</si>
  <si>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</si>
  <si>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</si>
  <si>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</si>
  <si>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</si>
  <si>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</si>
  <si>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</si>
  <si>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</si>
  <si>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</si>
  <si>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</si>
  <si>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</si>
  <si>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</si>
  <si>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</si>
  <si>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</si>
  <si>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</si>
  <si>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</si>
  <si>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</si>
  <si>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</si>
  <si>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</si>
  <si>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</si>
  <si>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</si>
  <si>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</si>
  <si>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</si>
  <si>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</si>
  <si>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</si>
  <si>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</si>
  <si>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</si>
  <si>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</si>
  <si>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</si>
  <si>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</si>
  <si>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</si>
  <si>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</si>
  <si>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</si>
  <si>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</si>
  <si>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</si>
  <si>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</si>
  <si>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</si>
  <si>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</si>
  <si>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</si>
  <si>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</si>
  <si>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</si>
  <si>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</si>
  <si>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</si>
  <si>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</si>
  <si>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</si>
  <si>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</si>
  <si>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</si>
  <si>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</si>
  <si>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</si>
  <si>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</si>
  <si>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</si>
  <si>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</si>
  <si>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</si>
  <si>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</si>
  <si>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</si>
  <si>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</si>
  <si>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</si>
  <si>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</si>
  <si>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</si>
  <si>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</si>
  <si>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</si>
  <si>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</si>
  <si>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</si>
  <si>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</si>
  <si>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</si>
  <si>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</si>
  <si>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</si>
  <si>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</si>
  <si>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</si>
  <si>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</si>
  <si>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</si>
  <si>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</si>
  <si>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</si>
  <si>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</si>
  <si>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</si>
  <si>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</si>
  <si>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</si>
  <si>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</si>
  <si>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</si>
  <si>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</si>
  <si>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</si>
  <si>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</si>
  <si>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</si>
  <si>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</si>
  <si>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</si>
  <si>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</si>
  <si>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</si>
  <si>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</si>
  <si>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</si>
  <si>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</si>
  <si>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</si>
  <si>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</si>
  <si>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</si>
  <si>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</si>
  <si>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</si>
  <si>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</si>
  <si>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</si>
  <si>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</si>
  <si>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</si>
  <si>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</si>
  <si>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</si>
  <si>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</si>
  <si>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</si>
  <si>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</si>
  <si>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</si>
  <si>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</si>
  <si>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</si>
  <si>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</si>
  <si>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</si>
  <si>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</si>
  <si>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</si>
  <si>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</si>
  <si>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</si>
  <si>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</si>
  <si>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</si>
  <si>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</si>
  <si>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</si>
  <si>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</si>
  <si>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</si>
  <si>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</si>
  <si>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</si>
  <si>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</si>
  <si>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</si>
  <si>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</si>
  <si>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</si>
  <si>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</si>
  <si>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</si>
  <si>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</si>
  <si>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</si>
  <si>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</si>
  <si>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</si>
  <si>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</si>
  <si>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</si>
  <si>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</si>
  <si>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</si>
  <si>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</si>
  <si>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</si>
  <si>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</si>
  <si>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</si>
  <si>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</si>
  <si>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</si>
  <si>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</si>
  <si>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</si>
  <si>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</si>
  <si>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</si>
  <si>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</si>
  <si>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</si>
  <si>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</si>
  <si>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</si>
  <si>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</si>
  <si>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</si>
  <si>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</si>
  <si>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</si>
  <si>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</si>
  <si>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</si>
  <si>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</si>
  <si>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</si>
  <si>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</si>
  <si>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</si>
  <si>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</si>
  <si>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</si>
  <si>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</si>
  <si>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</si>
  <si>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</si>
  <si>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</si>
  <si>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</si>
  <si>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</si>
  <si>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</si>
  <si>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</si>
  <si>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</si>
  <si>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</si>
  <si>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</si>
  <si>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</si>
  <si>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</si>
  <si>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</si>
  <si>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</si>
  <si>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</si>
  <si>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</si>
  <si>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</si>
  <si>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</si>
  <si>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</si>
  <si>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</si>
  <si>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</si>
  <si>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</si>
  <si>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</si>
  <si>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</si>
  <si>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</si>
  <si>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</si>
  <si>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</si>
  <si>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</si>
  <si>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</si>
  <si>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</si>
  <si>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</si>
  <si>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</si>
  <si>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</si>
  <si>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</si>
  <si>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</si>
  <si>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</si>
  <si>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</si>
  <si>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</si>
  <si>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</si>
  <si>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</si>
  <si>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</si>
  <si>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</si>
  <si>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</si>
  <si>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</si>
  <si>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</si>
  <si>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</si>
  <si>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</si>
  <si>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</si>
  <si>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</si>
  <si>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</si>
  <si>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</si>
  <si>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</si>
  <si>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</si>
  <si>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</si>
  <si>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</si>
  <si>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</si>
  <si>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</si>
  <si>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</si>
  <si>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</si>
  <si>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</si>
  <si>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</si>
  <si>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</si>
  <si>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</si>
  <si>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</si>
  <si>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</si>
  <si>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</si>
  <si>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</si>
  <si>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</si>
  <si>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</si>
  <si>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</si>
  <si>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</si>
  <si>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</si>
  <si>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</si>
  <si>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</si>
  <si>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</si>
  <si>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</si>
  <si>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</si>
  <si>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</si>
  <si>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</si>
  <si>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</si>
  <si>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</si>
  <si>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</si>
  <si>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</si>
  <si>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</si>
  <si>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</si>
  <si>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</si>
  <si>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</si>
  <si>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</si>
  <si>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</si>
  <si>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</si>
  <si>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</si>
  <si>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</si>
  <si>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</si>
  <si>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</si>
  <si>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</si>
  <si>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</si>
  <si>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</si>
  <si>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</si>
  <si>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</si>
  <si>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</si>
  <si>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</si>
  <si>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</si>
  <si>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</si>
  <si>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</si>
  <si>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</si>
  <si>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</si>
  <si>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</si>
  <si>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</si>
  <si>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</si>
  <si>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</si>
  <si>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</si>
  <si>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</si>
  <si>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</si>
  <si>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</si>
  <si>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</si>
  <si>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</si>
  <si>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</si>
  <si>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</si>
  <si>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</si>
  <si>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</si>
  <si>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</si>
  <si>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</si>
  <si>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</si>
  <si>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</si>
  <si>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</si>
  <si>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</si>
  <si>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</si>
  <si>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</si>
  <si>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</si>
  <si>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</si>
  <si>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</si>
  <si>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</si>
  <si>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</si>
  <si>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</si>
  <si>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</si>
  <si>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</si>
  <si>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</si>
  <si>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</si>
  <si>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</si>
  <si>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</si>
  <si>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</si>
  <si>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</si>
  <si>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</si>
  <si>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</si>
  <si>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</si>
  <si>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</si>
  <si>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</si>
  <si>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</si>
  <si>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</si>
  <si>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</si>
  <si>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</si>
  <si>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</si>
  <si>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</si>
  <si>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</si>
  <si>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</si>
  <si>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</si>
  <si>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</si>
  <si>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</si>
  <si>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</si>
  <si>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</si>
  <si>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</si>
  <si>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</si>
  <si>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</si>
  <si>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</si>
  <si>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</si>
  <si>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</si>
  <si>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</si>
  <si>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</si>
  <si>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</si>
  <si>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</si>
  <si>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</si>
  <si>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</si>
  <si>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</si>
  <si>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</si>
  <si>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</si>
  <si>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</si>
  <si>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</si>
  <si>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</si>
  <si>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</si>
  <si>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</si>
  <si>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</si>
  <si>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</si>
  <si>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</si>
  <si>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</si>
  <si>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</si>
  <si>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</si>
  <si>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</si>
  <si>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</si>
  <si>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</si>
  <si>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</si>
  <si>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</si>
  <si>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</si>
  <si>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</si>
  <si>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</si>
  <si>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</si>
  <si>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</si>
  <si>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</si>
  <si>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</si>
  <si>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</si>
  <si>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</si>
  <si>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</si>
  <si>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</si>
  <si>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</si>
  <si>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</si>
  <si>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</si>
  <si>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</si>
  <si>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</si>
  <si>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</si>
  <si>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</si>
  <si>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</si>
  <si>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</si>
  <si>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</si>
  <si>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</si>
  <si>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</si>
  <si>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</si>
  <si>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</si>
  <si>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</si>
  <si>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</si>
  <si>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</si>
  <si>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</si>
  <si>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</si>
  <si>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</si>
  <si>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</si>
  <si>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</si>
  <si>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</si>
  <si>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</si>
  <si>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</si>
  <si>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</si>
  <si>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</si>
  <si>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</si>
  <si>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</si>
  <si>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</si>
  <si>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</si>
  <si>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</si>
  <si>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</si>
  <si>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</si>
  <si>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</si>
  <si>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</si>
  <si>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</si>
  <si>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</si>
  <si>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</si>
  <si>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</si>
  <si>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</si>
  <si>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</si>
  <si>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</si>
  <si>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</si>
  <si>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</si>
  <si>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</si>
  <si>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</si>
  <si>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</si>
  <si>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</si>
  <si>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</si>
  <si>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</si>
  <si>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</si>
  <si>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</si>
  <si>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</si>
  <si>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</si>
  <si>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</si>
  <si>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</si>
  <si>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</si>
  <si>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</si>
  <si>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</si>
  <si>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</si>
  <si>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</si>
  <si>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</si>
  <si>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</si>
  <si>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</si>
  <si>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</si>
  <si>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</si>
  <si>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</si>
  <si>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</si>
  <si>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</si>
  <si>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</si>
  <si>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</si>
  <si>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</si>
  <si>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</si>
  <si>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</si>
  <si>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</si>
  <si>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</si>
  <si>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</si>
  <si>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</si>
  <si>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</si>
  <si>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</si>
  <si>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</si>
  <si>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</si>
  <si>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</si>
  <si>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</si>
  <si>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</si>
  <si>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</si>
  <si>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</si>
  <si>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</si>
  <si>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</si>
  <si>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</si>
  <si>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</si>
  <si>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</si>
  <si>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</si>
  <si>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</si>
  <si>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</si>
  <si>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</si>
  <si>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</si>
  <si>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</si>
  <si>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</si>
  <si>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</si>
  <si>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</si>
  <si>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</si>
  <si>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</si>
  <si>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</si>
  <si>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</si>
  <si>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</si>
  <si>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</si>
  <si>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</si>
  <si>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</si>
  <si>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</si>
  <si>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</si>
  <si>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</si>
  <si>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</si>
  <si>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</si>
  <si>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</si>
  <si>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</si>
  <si>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</si>
  <si>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</si>
  <si>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</si>
  <si>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</si>
  <si>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</si>
  <si>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</si>
  <si>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</si>
  <si>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</si>
  <si>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</si>
  <si>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</si>
  <si>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</si>
  <si>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</si>
  <si>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</si>
  <si>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</si>
  <si>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</si>
  <si>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</si>
  <si>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</si>
  <si>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</si>
  <si>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</si>
  <si>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</si>
  <si>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</si>
  <si>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</si>
  <si>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</si>
  <si>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</si>
  <si>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</si>
  <si>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</si>
  <si>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</si>
  <si>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</si>
  <si>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</si>
  <si>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</si>
  <si>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</si>
  <si>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</si>
  <si>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</si>
  <si>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</si>
  <si>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</si>
  <si>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</si>
  <si>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</si>
  <si>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</si>
  <si>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</si>
  <si>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</si>
  <si>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</si>
  <si>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</si>
  <si>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</si>
  <si>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</si>
  <si>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</si>
  <si>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</si>
  <si>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</si>
  <si>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</si>
  <si>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</si>
  <si>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</si>
  <si>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</si>
  <si>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</si>
  <si>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</si>
  <si>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</si>
  <si>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</si>
  <si>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</si>
  <si>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</si>
  <si>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</si>
  <si>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</si>
  <si>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</si>
  <si>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</si>
  <si>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</si>
  <si>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</si>
  <si>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</si>
  <si>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</si>
  <si>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</si>
  <si>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</si>
  <si>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</si>
  <si>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</si>
  <si>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</si>
  <si>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</si>
  <si>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</si>
  <si>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</si>
  <si>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</si>
  <si>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</si>
  <si>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</si>
  <si>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</si>
  <si>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</si>
  <si>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</si>
  <si>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</si>
  <si>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</si>
  <si>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</si>
  <si>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</si>
  <si>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</si>
  <si>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</si>
  <si>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</si>
  <si>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</si>
  <si>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</si>
  <si>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</si>
  <si>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</si>
  <si>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</si>
  <si>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</si>
  <si>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</si>
  <si>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</si>
  <si>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</si>
  <si>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</si>
  <si>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</si>
  <si>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</si>
  <si>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</si>
  <si>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</si>
  <si>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</si>
  <si>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</si>
  <si>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</si>
  <si>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</si>
  <si>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</si>
  <si>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</si>
  <si>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</si>
  <si>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</si>
  <si>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</si>
  <si>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</si>
  <si>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</si>
  <si>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</si>
  <si>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</si>
  <si>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</si>
  <si>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</si>
  <si>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</si>
  <si>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</si>
  <si>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</si>
  <si>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</si>
  <si>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</si>
  <si>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</si>
  <si>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</si>
  <si>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</si>
  <si>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</si>
  <si>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</si>
  <si>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</si>
  <si>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</si>
  <si>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</si>
  <si>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</si>
  <si>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</si>
  <si>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</si>
  <si>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</si>
  <si>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</si>
  <si>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</si>
  <si>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</si>
  <si>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</si>
  <si>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</si>
  <si>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</si>
  <si>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</si>
  <si>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</si>
  <si>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</si>
  <si>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</si>
  <si>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</si>
  <si>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</si>
  <si>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</si>
  <si>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</si>
  <si>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</si>
  <si>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</si>
  <si>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</si>
  <si>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</si>
  <si>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</si>
  <si>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</si>
  <si>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</si>
  <si>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</si>
  <si>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</si>
  <si>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</si>
  <si>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</si>
  <si>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</si>
  <si>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</si>
  <si>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</si>
  <si>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</si>
  <si>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</si>
  <si>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</si>
  <si>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</si>
  <si>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</si>
  <si>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</si>
  <si>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</si>
  <si>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</si>
  <si>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</si>
  <si>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</si>
  <si>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</si>
  <si>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</si>
  <si>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</si>
  <si>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</si>
  <si>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</si>
  <si>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</si>
  <si>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</si>
  <si>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</si>
  <si>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</si>
  <si>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</si>
  <si>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</si>
  <si>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</si>
  <si>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</si>
  <si>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</si>
  <si>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</si>
  <si>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</si>
  <si>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</si>
  <si>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</si>
  <si>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</si>
  <si>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</si>
  <si>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</si>
  <si>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</si>
  <si>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</si>
  <si>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</si>
  <si>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</si>
  <si>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</si>
  <si>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</si>
  <si>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</si>
  <si>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</si>
  <si>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</si>
  <si>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</si>
  <si>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</si>
  <si>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</si>
  <si>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</si>
  <si>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</si>
  <si>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</si>
  <si>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</si>
  <si>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</si>
  <si>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</si>
  <si>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</si>
  <si>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</si>
  <si>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</si>
  <si>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</si>
  <si>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</si>
  <si>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</si>
  <si>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</si>
  <si>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</si>
  <si>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</si>
  <si>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</si>
  <si>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</si>
  <si>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</si>
  <si>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</si>
  <si>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</si>
  <si>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</si>
  <si>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</si>
  <si>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</si>
  <si>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</si>
  <si>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</si>
  <si>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</si>
  <si>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</si>
  <si>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</si>
  <si>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</si>
  <si>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</si>
  <si>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</si>
  <si>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</si>
  <si>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</si>
  <si>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</si>
  <si>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</si>
  <si>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</si>
  <si>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</si>
  <si>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</si>
  <si>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</si>
  <si>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</si>
  <si>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</si>
  <si>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</si>
  <si>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</si>
  <si>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</si>
  <si>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</si>
  <si>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</si>
  <si>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</si>
  <si>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</si>
  <si>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</si>
  <si>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</si>
  <si>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</si>
  <si>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</si>
  <si>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</si>
  <si>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</si>
  <si>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</si>
  <si>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</si>
  <si>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</si>
  <si>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</si>
  <si>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</si>
  <si>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</si>
  <si>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</si>
  <si>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</si>
  <si>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</si>
  <si>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</si>
  <si>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</si>
  <si>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</si>
  <si>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</si>
  <si>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</si>
  <si>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</si>
  <si>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</si>
  <si>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</si>
  <si>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</si>
  <si>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</si>
  <si>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</si>
  <si>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</si>
  <si>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</si>
  <si>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</si>
  <si>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</si>
  <si>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</si>
  <si>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</si>
  <si>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</si>
  <si>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</si>
  <si>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</si>
  <si>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</si>
  <si>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</si>
  <si>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</si>
  <si>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</si>
  <si>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</si>
  <si>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</si>
  <si>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</si>
  <si>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</si>
  <si>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</si>
  <si>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</si>
  <si>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</si>
  <si>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</si>
  <si>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</si>
  <si>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</si>
  <si>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</si>
  <si>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</si>
  <si>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</si>
  <si>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</si>
  <si>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</si>
  <si>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</si>
  <si>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</si>
  <si>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</si>
  <si>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</si>
  <si>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</si>
  <si>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</si>
  <si>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</si>
  <si>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</si>
  <si>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</si>
  <si>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</si>
  <si>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</si>
  <si>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</si>
  <si>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</si>
  <si>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</si>
  <si>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</si>
  <si>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</si>
  <si>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</si>
  <si>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</si>
  <si>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</si>
  <si>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</si>
  <si>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</si>
  <si>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</si>
  <si>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</si>
  <si>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</si>
  <si>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</si>
  <si>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</si>
  <si>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</si>
  <si>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</si>
  <si>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</si>
  <si>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</si>
  <si>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</si>
  <si>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</si>
  <si>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</si>
  <si>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</si>
  <si>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</si>
  <si>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</si>
  <si>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</si>
  <si>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</si>
  <si>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</si>
  <si>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</si>
  <si>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</si>
  <si>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</si>
  <si>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</si>
  <si>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</si>
  <si>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</si>
  <si>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</si>
  <si>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</si>
  <si>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</si>
  <si>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</si>
  <si>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</si>
  <si>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</si>
  <si>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</si>
  <si>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</si>
  <si>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</si>
  <si>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</si>
  <si>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</si>
  <si>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</si>
  <si>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</si>
  <si>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</si>
  <si>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</si>
  <si>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</si>
  <si>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</si>
  <si>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</si>
  <si>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</si>
  <si>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</si>
  <si>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</si>
  <si>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</si>
  <si>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</si>
  <si>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</si>
  <si>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</si>
  <si>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</si>
  <si>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</si>
  <si>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</si>
  <si>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</si>
  <si>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</si>
  <si>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</si>
  <si>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</si>
  <si>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</si>
  <si>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</si>
  <si>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</si>
  <si>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</si>
  <si>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</si>
  <si>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</si>
  <si>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</si>
  <si>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</si>
  <si>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</si>
  <si>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</si>
  <si>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</si>
  <si>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</si>
  <si>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</si>
  <si>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</si>
  <si>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</si>
  <si>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</si>
  <si>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</si>
  <si>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</si>
  <si>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</si>
  <si>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</si>
  <si>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</si>
  <si>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</si>
  <si>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</si>
  <si>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</si>
  <si>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</si>
  <si>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</si>
  <si>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</si>
  <si>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</si>
  <si>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</si>
  <si>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</si>
  <si>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</si>
  <si>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</si>
  <si>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</si>
  <si>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</si>
  <si>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</si>
  <si>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</si>
  <si>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</si>
  <si>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</si>
  <si>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</si>
  <si>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</si>
  <si>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</si>
  <si>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</si>
  <si>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</si>
  <si>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</si>
  <si>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</si>
  <si>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</si>
  <si>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</si>
  <si>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</si>
  <si>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</si>
  <si>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</si>
  <si>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</si>
  <si>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</si>
  <si>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</si>
  <si>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</si>
  <si>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</si>
  <si>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</si>
  <si>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</si>
  <si>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</si>
  <si>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</si>
  <si>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</si>
  <si>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</si>
  <si>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</si>
  <si>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</si>
  <si>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</si>
  <si>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</si>
  <si>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</si>
  <si>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</si>
  <si>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</si>
  <si>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</si>
  <si>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</si>
  <si>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</si>
  <si>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</si>
  <si>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</si>
  <si>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</si>
  <si>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</si>
  <si>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</si>
  <si>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</si>
  <si>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</si>
  <si>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</si>
  <si>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</si>
  <si>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</si>
  <si>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</si>
  <si>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</si>
  <si>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</si>
  <si>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</si>
  <si>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</si>
  <si>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</si>
  <si>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</si>
  <si>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</si>
  <si>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</si>
  <si>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</si>
  <si>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</si>
  <si>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</si>
  <si>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</si>
  <si>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</si>
  <si>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</si>
  <si>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</si>
  <si>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</si>
  <si>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</si>
  <si>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</si>
  <si>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</si>
  <si>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</si>
  <si>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</si>
  <si>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</si>
  <si>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</si>
  <si>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</si>
  <si>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</si>
  <si>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</si>
  <si>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</si>
  <si>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</si>
  <si>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</si>
  <si>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</si>
  <si>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</si>
  <si>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</si>
  <si>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</si>
  <si>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</si>
  <si>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</si>
  <si>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</si>
  <si>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</si>
  <si>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</si>
  <si>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</si>
  <si>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</si>
  <si>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</si>
  <si>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</si>
  <si>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</si>
  <si>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</si>
  <si>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</si>
  <si>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</si>
  <si>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</si>
  <si>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</si>
  <si>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</si>
  <si>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</si>
  <si>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</si>
  <si>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</si>
  <si>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</si>
  <si>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</si>
  <si>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</si>
  <si>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</si>
  <si>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</si>
  <si>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</si>
  <si>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</si>
  <si>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</si>
  <si>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</si>
  <si>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</si>
  <si>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</si>
  <si>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</si>
  <si>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</si>
  <si>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</si>
  <si>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</si>
  <si>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</si>
  <si>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</si>
  <si>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</si>
  <si>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</si>
  <si>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</si>
  <si>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</si>
  <si>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</si>
  <si>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</si>
  <si>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</si>
  <si>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</si>
  <si>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</si>
  <si>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</si>
  <si>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</si>
  <si>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</si>
  <si>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</si>
  <si>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</si>
  <si>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</si>
  <si>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</si>
  <si>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</si>
  <si>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</si>
  <si>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</si>
  <si>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</si>
  <si>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</si>
  <si>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</si>
  <si>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</si>
  <si>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</si>
  <si>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</si>
  <si>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</si>
  <si>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</si>
  <si>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</si>
  <si>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</si>
  <si>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</si>
  <si>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</si>
  <si>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</si>
  <si>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</si>
  <si>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</si>
  <si>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</si>
  <si>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</si>
  <si>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</si>
  <si>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</si>
  <si>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</si>
  <si>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</si>
  <si>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</si>
  <si>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</si>
  <si>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</si>
  <si>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</si>
  <si>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</si>
  <si>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</si>
  <si>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</si>
  <si>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</si>
  <si>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</si>
  <si>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</si>
  <si>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</si>
  <si>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</si>
  <si>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</si>
  <si>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</si>
  <si>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</si>
  <si>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</si>
  <si>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</si>
  <si>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</si>
  <si>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</si>
  <si>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</si>
  <si>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</si>
  <si>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</si>
  <si>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</si>
  <si>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</si>
  <si>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</si>
  <si>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</si>
  <si>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</si>
  <si>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</si>
  <si>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</si>
  <si>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</si>
  <si>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</si>
  <si>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</si>
  <si>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</si>
  <si>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</si>
  <si>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</si>
  <si>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</si>
  <si>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</si>
  <si>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</si>
  <si>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</si>
  <si>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</si>
  <si>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</si>
  <si>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</si>
  <si>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</si>
  <si>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</si>
  <si>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</si>
  <si>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</si>
  <si>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</si>
  <si>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</si>
  <si>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</si>
  <si>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</si>
  <si>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</si>
  <si>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</si>
  <si>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</si>
  <si>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</si>
  <si>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</si>
  <si>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</si>
  <si>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</si>
  <si>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</si>
  <si>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</si>
  <si>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</si>
  <si>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</si>
  <si>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</si>
  <si>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</si>
  <si>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</si>
  <si>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</si>
  <si>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</si>
  <si>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</si>
  <si>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</si>
  <si>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</si>
  <si>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</si>
  <si>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</si>
  <si>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</si>
  <si>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</si>
  <si>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</si>
  <si>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</si>
  <si>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</si>
  <si>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</si>
  <si>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</si>
  <si>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</si>
  <si>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</si>
  <si>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</si>
  <si>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</si>
  <si>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</si>
  <si>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</si>
  <si>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</si>
  <si>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</si>
  <si>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</si>
  <si>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</si>
  <si>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</si>
  <si>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</si>
  <si>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</si>
  <si>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</si>
  <si>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</si>
  <si>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</si>
  <si>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</si>
  <si>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</si>
  <si>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</si>
  <si>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</si>
  <si>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</si>
  <si>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</si>
  <si>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</si>
  <si>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</si>
  <si>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</si>
  <si>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</si>
  <si>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</si>
  <si>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</si>
  <si>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</si>
  <si>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</si>
  <si>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</si>
  <si>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</si>
  <si>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</si>
  <si>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</si>
  <si>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</si>
  <si>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</si>
  <si>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</si>
  <si>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</si>
  <si>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</si>
  <si>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</si>
  <si>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</si>
  <si>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</si>
  <si>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</si>
  <si>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</si>
  <si>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</si>
  <si>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</si>
  <si>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</si>
  <si>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</si>
  <si>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</si>
  <si>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</si>
  <si>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</si>
  <si>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</si>
  <si>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</si>
  <si>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</si>
  <si>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</si>
  <si>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</si>
  <si>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</si>
  <si>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</si>
  <si>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</si>
  <si>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</si>
  <si>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</si>
  <si>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</si>
  <si>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</si>
  <si>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</si>
  <si>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</si>
  <si>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</si>
  <si>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</si>
  <si>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</si>
  <si>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</si>
  <si>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</si>
  <si>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</si>
  <si>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</si>
  <si>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</si>
  <si>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</si>
  <si>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</si>
  <si>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</si>
  <si>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</si>
  <si>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</si>
  <si>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</si>
  <si>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</si>
  <si>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</si>
  <si>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</si>
  <si>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</si>
  <si>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</si>
  <si>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</si>
  <si>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</si>
  <si>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</si>
  <si>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</si>
  <si>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</si>
  <si>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</si>
  <si>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</si>
  <si>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</si>
  <si>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</si>
  <si>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</si>
  <si>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</si>
  <si>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</si>
  <si>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</si>
  <si>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</si>
  <si>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</si>
  <si>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</si>
  <si>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</si>
  <si>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</si>
  <si>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</si>
  <si>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</si>
  <si>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</si>
  <si>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</si>
  <si>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</si>
  <si>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</si>
  <si>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</si>
  <si>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</si>
  <si>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</si>
  <si>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</si>
  <si>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</si>
  <si>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</si>
  <si>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</si>
  <si>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</si>
  <si>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</si>
  <si>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</si>
  <si>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</si>
  <si>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</si>
  <si>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</si>
  <si>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</si>
  <si>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</si>
  <si>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</si>
  <si>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</si>
  <si>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</si>
  <si>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</si>
  <si>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</si>
  <si>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</si>
  <si>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</si>
  <si>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</si>
  <si>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</si>
  <si>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</si>
  <si>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</si>
  <si>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</si>
  <si>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</si>
  <si>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</si>
  <si>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</si>
  <si>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</si>
  <si>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</si>
  <si>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</si>
  <si>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</si>
  <si>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</si>
  <si>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</si>
  <si>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</si>
  <si>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</si>
  <si>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</si>
  <si>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</si>
  <si>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</si>
  <si>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</si>
  <si>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</si>
  <si>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</si>
  <si>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</si>
  <si>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</si>
  <si>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</si>
  <si>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</si>
  <si>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</si>
  <si>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</si>
  <si>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</si>
  <si>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</si>
  <si>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</si>
  <si>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</si>
  <si>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</si>
  <si>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</si>
  <si>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</si>
  <si>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</si>
  <si>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</si>
  <si>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</si>
  <si>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</si>
  <si>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</si>
  <si>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</si>
  <si>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</si>
  <si>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</si>
  <si>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</si>
  <si>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</si>
  <si>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</si>
  <si>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</si>
  <si>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</si>
  <si>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</si>
  <si>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</si>
  <si>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</si>
  <si>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</si>
  <si>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</si>
  <si>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</si>
  <si>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</si>
  <si>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</si>
  <si>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</si>
  <si>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</si>
  <si>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</si>
  <si>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</si>
  <si>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</si>
  <si>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</si>
  <si>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</si>
  <si>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</si>
  <si>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</si>
  <si>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</si>
  <si>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</si>
  <si>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</si>
  <si>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</si>
  <si>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</si>
  <si>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</si>
  <si>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</si>
  <si>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</si>
  <si>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</si>
  <si>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</si>
  <si>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</si>
  <si>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</si>
  <si>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</si>
  <si>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</si>
  <si>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</si>
  <si>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</si>
  <si>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</si>
  <si>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</si>
  <si>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</si>
  <si>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</si>
  <si>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</si>
  <si>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</si>
  <si>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</si>
  <si>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</si>
  <si>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</si>
  <si>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</si>
  <si>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</si>
  <si>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</si>
  <si>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</si>
  <si>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</si>
  <si>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</si>
  <si>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</si>
  <si>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</si>
  <si>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</si>
  <si>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</si>
  <si>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</si>
  <si>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</si>
  <si>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</si>
  <si>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</si>
  <si>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</si>
  <si>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</si>
  <si>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</si>
  <si>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</si>
  <si>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</si>
  <si>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</si>
  <si>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</si>
  <si>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</si>
  <si>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</si>
  <si>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</si>
  <si>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</si>
  <si>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</si>
  <si>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</si>
  <si>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</si>
  <si>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</si>
  <si>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</si>
  <si>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</si>
  <si>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</si>
  <si>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</si>
  <si>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</si>
  <si>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</si>
  <si>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</si>
  <si>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</si>
  <si>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</si>
  <si>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</si>
  <si>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</si>
  <si>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</si>
  <si>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</si>
  <si>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</si>
  <si>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</si>
  <si>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</si>
  <si>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</si>
  <si>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</si>
  <si>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</si>
  <si>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</si>
  <si>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</si>
  <si>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</si>
  <si>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</si>
  <si>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</si>
  <si>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</si>
  <si>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</si>
  <si>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</si>
  <si>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</si>
  <si>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</si>
  <si>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</si>
  <si>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</si>
  <si>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</si>
  <si>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</si>
  <si>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</si>
  <si>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</si>
  <si>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</si>
  <si>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</si>
  <si>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</si>
  <si>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</si>
  <si>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</si>
  <si>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</si>
  <si>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</si>
  <si>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</si>
  <si>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</si>
  <si>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</si>
  <si>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</si>
  <si>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</si>
  <si>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</si>
  <si>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</si>
  <si>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</si>
  <si>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</si>
  <si>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</si>
  <si>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</si>
  <si>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</si>
  <si>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</si>
  <si>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</si>
  <si>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</si>
  <si>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</si>
  <si>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</si>
  <si>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</si>
  <si>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</si>
  <si>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</si>
  <si>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</si>
  <si>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</si>
  <si>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</si>
  <si>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</si>
  <si>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</si>
  <si>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</si>
  <si>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</si>
  <si>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</si>
  <si>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</si>
  <si>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</si>
  <si>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</si>
  <si>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</si>
  <si>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</si>
  <si>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</si>
  <si>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</si>
  <si>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</si>
  <si>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</si>
  <si>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</si>
  <si>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</si>
  <si>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</si>
  <si>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</si>
  <si>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</si>
  <si>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</si>
  <si>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</si>
  <si>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</si>
  <si>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</si>
  <si>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</si>
  <si>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</si>
  <si>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</si>
  <si>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</si>
  <si>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</si>
  <si>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</si>
  <si>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</si>
  <si>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</si>
  <si>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</si>
  <si>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</si>
  <si>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</si>
  <si>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</si>
  <si>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</si>
  <si>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</si>
  <si>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</si>
  <si>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</si>
  <si>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</si>
  <si>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</si>
  <si>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</si>
  <si>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</si>
  <si>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</si>
  <si>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</si>
  <si>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</si>
  <si>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</si>
  <si>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</si>
  <si>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</si>
  <si>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</si>
  <si>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</si>
  <si>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</si>
  <si>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</si>
  <si>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</si>
  <si>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</si>
  <si>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</si>
  <si>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</si>
  <si>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</si>
  <si>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</si>
  <si>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</si>
  <si>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</si>
  <si>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</si>
  <si>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</si>
  <si>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</si>
  <si>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</si>
  <si>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</si>
  <si>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</si>
  <si>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</si>
  <si>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</si>
  <si>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</si>
  <si>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</si>
  <si>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</si>
  <si>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</si>
  <si>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</si>
  <si>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</si>
  <si>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</si>
  <si>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</si>
  <si>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</si>
  <si>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</si>
  <si>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</si>
  <si>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</si>
  <si>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</si>
  <si>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</si>
  <si>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</si>
  <si>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</si>
  <si>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</si>
  <si>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</si>
  <si>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</si>
  <si>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</si>
  <si>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</si>
  <si>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</si>
  <si>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</si>
  <si>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</si>
  <si>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</si>
  <si>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</si>
  <si>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</si>
  <si>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</si>
  <si>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</si>
  <si>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</si>
  <si>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</si>
  <si>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</si>
  <si>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</si>
  <si>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</si>
  <si>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</si>
  <si>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</si>
  <si>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</si>
  <si>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</si>
  <si>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</si>
  <si>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</si>
  <si>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</si>
  <si>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</si>
  <si>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</si>
  <si>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</si>
  <si>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</si>
  <si>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</si>
  <si>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</si>
  <si>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</si>
  <si>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</si>
  <si>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</si>
  <si>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</si>
  <si>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</si>
  <si>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</si>
  <si>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</si>
  <si>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</si>
  <si>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</si>
  <si>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</si>
  <si>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</si>
  <si>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</si>
  <si>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</si>
  <si>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</si>
  <si>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</si>
  <si>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</si>
  <si>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</si>
  <si>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</si>
  <si>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</si>
  <si>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</si>
  <si>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</si>
  <si>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</si>
  <si>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</si>
  <si>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</si>
  <si>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</si>
  <si>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</si>
  <si>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</si>
  <si>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</si>
  <si>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</si>
  <si>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</si>
  <si>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</si>
  <si>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</si>
  <si>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</si>
  <si>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</si>
  <si>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</si>
  <si>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</si>
  <si>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</si>
  <si>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</si>
  <si>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</si>
  <si>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</si>
  <si>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</si>
  <si>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</si>
  <si>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</si>
  <si>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</si>
  <si>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</si>
  <si>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</si>
  <si>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</si>
  <si>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</si>
  <si>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</si>
  <si>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</si>
  <si>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</si>
  <si>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</si>
  <si>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</si>
  <si>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</si>
  <si>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</si>
  <si>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</si>
  <si>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</si>
  <si>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</si>
  <si>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</si>
  <si>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</si>
  <si>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</si>
  <si>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</si>
  <si>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</si>
  <si>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</si>
  <si>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</si>
  <si>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</si>
  <si>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</si>
  <si>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</si>
  <si>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</si>
  <si>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</si>
  <si>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</si>
  <si>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</si>
  <si>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</si>
  <si>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</si>
  <si>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</si>
  <si>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</si>
  <si>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</si>
  <si>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</si>
  <si>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</si>
  <si>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</si>
  <si>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</si>
  <si>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</si>
  <si>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</si>
  <si>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</si>
  <si>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</si>
  <si>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</si>
  <si>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</si>
  <si>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</si>
  <si>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</si>
  <si>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</si>
  <si>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</si>
  <si>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</si>
  <si>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</si>
  <si>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</si>
  <si>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</si>
  <si>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</si>
  <si>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</si>
  <si>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</si>
  <si>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</si>
  <si>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</si>
  <si>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</si>
  <si>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</si>
  <si>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</si>
  <si>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</si>
  <si>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</si>
  <si>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</si>
  <si>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</si>
  <si>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</si>
  <si>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</si>
  <si>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</si>
  <si>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</si>
  <si>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</si>
  <si>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</si>
  <si>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</si>
  <si>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</si>
  <si>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</si>
  <si>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</si>
  <si>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</si>
  <si>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</si>
  <si>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</si>
  <si>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</si>
  <si>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</si>
  <si>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</si>
  <si>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</si>
  <si>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</si>
  <si>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</si>
  <si>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</si>
  <si>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</si>
  <si>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</si>
  <si>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</si>
  <si>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</si>
  <si>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</si>
  <si>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</si>
  <si>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</si>
  <si>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</si>
  <si>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</si>
  <si>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</si>
  <si>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</si>
  <si>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</si>
  <si>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</si>
  <si>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</si>
  <si>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</si>
  <si>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</si>
  <si>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</si>
  <si>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</si>
  <si>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</si>
  <si>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</si>
  <si>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</si>
  <si>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</si>
  <si>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</si>
  <si>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</si>
  <si>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</si>
  <si>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</si>
  <si>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</si>
  <si>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</si>
  <si>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</si>
  <si>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</si>
  <si>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</si>
  <si>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</si>
  <si>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</si>
  <si>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</si>
  <si>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</si>
  <si>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</si>
  <si>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</si>
  <si>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</si>
  <si>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</si>
  <si>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</si>
  <si>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</si>
  <si>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</si>
  <si>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</si>
  <si>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</si>
  <si>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</si>
  <si>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</si>
  <si>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</si>
  <si>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</si>
  <si>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</si>
  <si>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</si>
  <si>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</si>
  <si>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</si>
  <si>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</si>
  <si>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</si>
  <si>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</si>
  <si>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</si>
  <si>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</si>
  <si>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</si>
  <si>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</si>
  <si>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</si>
  <si>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</si>
  <si>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</si>
  <si>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</si>
  <si>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</si>
  <si>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</si>
  <si>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</si>
  <si>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</si>
  <si>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</si>
  <si>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</si>
  <si>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</si>
  <si>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</si>
  <si>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</si>
  <si>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</si>
  <si>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</si>
  <si>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</si>
  <si>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</si>
  <si>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</si>
  <si>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</si>
  <si>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</si>
  <si>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</si>
  <si>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</si>
  <si>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</si>
  <si>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</si>
  <si>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</si>
  <si>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</si>
  <si>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</si>
  <si>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</si>
  <si>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</si>
  <si>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</si>
  <si>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</si>
  <si>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</si>
  <si>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</si>
  <si>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</si>
  <si>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</si>
  <si>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</si>
  <si>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</si>
  <si>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</si>
  <si>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</si>
  <si>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</si>
  <si>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</si>
  <si>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</si>
  <si>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</si>
  <si>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</si>
  <si>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</si>
  <si>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</si>
  <si>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</si>
  <si>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</si>
  <si>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</si>
  <si>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</si>
  <si>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</si>
  <si>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</si>
  <si>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</si>
  <si>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</si>
  <si>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</si>
  <si>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</si>
  <si>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</si>
  <si>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</si>
  <si>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</si>
  <si>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</si>
  <si>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</si>
  <si>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</si>
  <si>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</si>
  <si>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</si>
  <si>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</si>
  <si>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</si>
  <si>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</si>
  <si>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</si>
  <si>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</si>
  <si>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</si>
  <si>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</si>
  <si>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</si>
  <si>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</si>
  <si>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</si>
  <si>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</si>
  <si>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</si>
  <si>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</si>
  <si>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</si>
  <si>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</si>
  <si>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</si>
  <si>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</si>
  <si>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</si>
  <si>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</si>
  <si>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</si>
  <si>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</si>
  <si>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</si>
  <si>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</si>
  <si>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</si>
  <si>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</si>
  <si>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</si>
  <si>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</si>
  <si>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</si>
  <si>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</si>
  <si>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</si>
  <si>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</si>
  <si>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</si>
  <si>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</si>
  <si>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</si>
  <si>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</si>
  <si>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</si>
  <si>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</si>
  <si>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</si>
  <si>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</si>
  <si>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</si>
  <si>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</si>
  <si>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</si>
  <si>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</si>
  <si>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</si>
  <si>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</si>
  <si>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</si>
  <si>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</si>
  <si>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</si>
  <si>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</si>
  <si>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</si>
  <si>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</si>
  <si>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</si>
  <si>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</si>
  <si>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</si>
  <si>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</si>
  <si>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</si>
  <si>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</si>
  <si>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</si>
  <si>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</si>
  <si>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</si>
  <si>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</si>
  <si>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</si>
  <si>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</si>
  <si>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</si>
  <si>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</si>
  <si>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</si>
  <si>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</si>
  <si>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</si>
  <si>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</si>
  <si>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</si>
  <si>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</si>
  <si>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</si>
  <si>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</si>
  <si>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</si>
  <si>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</si>
  <si>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</si>
  <si>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</si>
  <si>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</si>
  <si>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</si>
  <si>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</si>
  <si>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</si>
  <si>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</si>
  <si>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</si>
  <si>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</si>
  <si>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</si>
  <si>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</si>
  <si>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</si>
  <si>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</si>
  <si>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</si>
  <si>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</si>
  <si>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</si>
  <si>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</si>
  <si>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</si>
  <si>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</si>
  <si>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</si>
  <si>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</si>
  <si>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</si>
  <si>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</si>
  <si>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</si>
  <si>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</si>
  <si>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</si>
  <si>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</si>
  <si>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</si>
  <si>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</si>
  <si>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</si>
  <si>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</si>
  <si>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</si>
  <si>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</si>
  <si>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</si>
  <si>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</si>
  <si>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</si>
  <si>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</si>
  <si>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</si>
  <si>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</si>
  <si>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</si>
  <si>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</si>
  <si>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</si>
  <si>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</si>
  <si>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</si>
  <si>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</si>
  <si>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</si>
  <si>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</si>
  <si>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</si>
  <si>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</si>
  <si>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</si>
  <si>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</si>
  <si>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</si>
  <si>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</si>
  <si>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</si>
  <si>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</si>
  <si>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</si>
  <si>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</si>
  <si>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</si>
  <si>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</si>
  <si>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</si>
  <si>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</si>
  <si>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</si>
  <si>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</si>
  <si>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</si>
  <si>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</si>
  <si>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</si>
  <si>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</si>
  <si>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</si>
  <si>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</si>
  <si>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</si>
  <si>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</si>
  <si>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</si>
  <si>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</si>
  <si>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</si>
  <si>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</si>
  <si>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</si>
  <si>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</si>
  <si>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</si>
  <si>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</si>
  <si>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</si>
  <si>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</si>
  <si>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</si>
  <si>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</si>
  <si>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</si>
  <si>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</si>
  <si>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</si>
  <si>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</si>
  <si>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</si>
  <si>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</si>
  <si>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</si>
  <si>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</si>
  <si>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</si>
  <si>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</si>
  <si>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</si>
  <si>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</si>
  <si>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</si>
  <si>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</si>
  <si>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</si>
  <si>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</si>
  <si>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</si>
  <si>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</si>
  <si>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</si>
  <si>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</si>
  <si>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</si>
  <si>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</si>
  <si>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</si>
  <si>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</si>
  <si>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</si>
  <si>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</si>
  <si>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</si>
  <si>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</si>
  <si>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</si>
  <si>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</si>
  <si>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</si>
  <si>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</si>
  <si>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</si>
  <si>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</si>
  <si>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</si>
  <si>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</si>
  <si>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</si>
  <si>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</si>
  <si>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</si>
  <si>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</si>
  <si>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</si>
  <si>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</si>
  <si>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</si>
  <si>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</si>
  <si>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</si>
  <si>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</si>
  <si>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</si>
  <si>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</si>
  <si>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</si>
  <si>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</si>
  <si>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</si>
  <si>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</si>
  <si>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</si>
  <si>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</si>
  <si>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</si>
  <si>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</si>
  <si>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</si>
  <si>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</si>
  <si>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</si>
  <si>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</si>
  <si>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</si>
  <si>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</si>
  <si>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</si>
  <si>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</si>
  <si>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</si>
  <si>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</si>
  <si>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</si>
  <si>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</si>
  <si>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</si>
  <si>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</si>
  <si>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</si>
  <si>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</si>
  <si>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</si>
  <si>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</si>
  <si>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</si>
  <si>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</si>
  <si>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</si>
  <si>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</si>
  <si>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</si>
  <si>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</si>
  <si>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</si>
  <si>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</si>
  <si>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</si>
  <si>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</si>
  <si>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</si>
  <si>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</si>
  <si>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</si>
  <si>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</si>
  <si>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</si>
  <si>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</si>
  <si>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</si>
  <si>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</si>
  <si>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</si>
  <si>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</si>
  <si>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</si>
  <si>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</si>
  <si>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</si>
  <si>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</si>
  <si>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</si>
  <si>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</si>
  <si>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</si>
  <si>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</si>
  <si>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</si>
  <si>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</si>
  <si>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</si>
  <si>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</si>
  <si>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</si>
  <si>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</si>
  <si>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</si>
  <si>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</si>
  <si>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</si>
  <si>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</si>
  <si>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</si>
  <si>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</si>
  <si>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</si>
  <si>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</si>
  <si>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</si>
  <si>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</si>
  <si>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</si>
  <si>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</si>
  <si>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</si>
  <si>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</si>
  <si>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</si>
  <si>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</si>
  <si>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</si>
  <si>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</si>
  <si>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</si>
  <si>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</si>
  <si>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</si>
  <si>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</si>
  <si>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</si>
  <si>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</si>
  <si>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</si>
  <si>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</si>
  <si>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</si>
  <si>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</si>
  <si>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</si>
  <si>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</si>
  <si>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</si>
  <si>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</si>
  <si>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</si>
  <si>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</si>
  <si>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</si>
  <si>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</si>
  <si>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</si>
  <si>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</si>
  <si>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</si>
  <si>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</si>
  <si>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</si>
  <si>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</si>
  <si>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</si>
  <si>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</si>
  <si>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</si>
  <si>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</si>
  <si>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</si>
  <si>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</si>
  <si>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</si>
  <si>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</si>
  <si>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</si>
  <si>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</si>
  <si>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</si>
  <si>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</si>
  <si>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</si>
  <si>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</si>
  <si>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</si>
  <si>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</si>
  <si>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</si>
  <si>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</si>
  <si>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</si>
  <si>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</si>
  <si>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</si>
  <si>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</si>
  <si>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</si>
  <si>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</si>
  <si>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</si>
  <si>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</si>
  <si>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</si>
  <si>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</si>
  <si>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</si>
  <si>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</si>
  <si>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</si>
  <si>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</si>
  <si>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</si>
  <si>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</si>
  <si>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</si>
  <si>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</si>
  <si>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</si>
  <si>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</si>
  <si>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</si>
  <si>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</si>
  <si>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</si>
  <si>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</si>
  <si>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</si>
  <si>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</si>
  <si>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</si>
  <si>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</si>
  <si>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</si>
  <si>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</si>
  <si>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</si>
  <si>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</si>
  <si>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</si>
  <si>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</si>
  <si>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</si>
  <si>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</si>
  <si>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</si>
  <si>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</si>
  <si>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</si>
  <si>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</si>
  <si>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</si>
  <si>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</si>
  <si>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</si>
  <si>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</si>
  <si>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</si>
  <si>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</si>
  <si>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</si>
  <si>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</si>
  <si>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</si>
  <si>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</si>
  <si>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</si>
  <si>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</si>
  <si>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</si>
  <si>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</si>
  <si>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</si>
  <si>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</si>
  <si>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</si>
  <si>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</si>
  <si>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</si>
  <si>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</si>
  <si>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</si>
  <si>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</si>
  <si>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</si>
  <si>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</si>
  <si>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</si>
  <si>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</si>
  <si>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</si>
  <si>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</si>
  <si>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</si>
  <si>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</si>
  <si>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</si>
  <si>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</si>
  <si>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</si>
  <si>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</si>
  <si>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</si>
  <si>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</si>
  <si>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</si>
  <si>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</si>
  <si>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</si>
  <si>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</si>
  <si>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</si>
  <si>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</si>
  <si>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</si>
  <si>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</si>
  <si>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</si>
  <si>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</si>
  <si>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</si>
  <si>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</si>
  <si>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</si>
  <si>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</si>
  <si>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</si>
  <si>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</si>
  <si>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</si>
  <si>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</si>
  <si>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</si>
  <si>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</si>
  <si>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</si>
  <si>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</si>
  <si>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</si>
  <si>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</si>
  <si>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</si>
  <si>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</si>
  <si>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</si>
  <si>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</si>
  <si>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</si>
  <si>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</si>
  <si>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</si>
  <si>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</si>
  <si>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</si>
  <si>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</si>
  <si>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</si>
  <si>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</si>
  <si>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</si>
  <si>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</si>
  <si>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</si>
  <si>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</si>
  <si>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</si>
  <si>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</si>
  <si>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</si>
  <si>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</si>
  <si>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</si>
  <si>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</si>
  <si>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</si>
  <si>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</si>
  <si>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</si>
  <si>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</si>
  <si>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</si>
  <si>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</si>
  <si>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</si>
  <si>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</si>
  <si>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</si>
  <si>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</si>
  <si>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</si>
  <si>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</si>
  <si>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</si>
  <si>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</si>
  <si>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</si>
  <si>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</si>
  <si>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</si>
  <si>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</si>
  <si>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</si>
  <si>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</si>
  <si>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</si>
  <si>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</si>
  <si>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</si>
  <si>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</si>
  <si>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</si>
  <si>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</si>
  <si>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</si>
  <si>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</si>
  <si>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</si>
  <si>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</si>
  <si>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</si>
  <si>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</si>
  <si>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</si>
  <si>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</si>
  <si>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</si>
  <si>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</si>
  <si>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</si>
  <si>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</si>
  <si>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</si>
  <si>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</si>
  <si>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</si>
  <si>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</si>
  <si>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</si>
  <si>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</si>
  <si>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</si>
  <si>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</si>
  <si>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</si>
  <si>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</si>
  <si>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</si>
  <si>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</si>
  <si>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</si>
  <si>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</si>
  <si>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</si>
  <si>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</si>
  <si>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</si>
  <si>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</si>
  <si>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</si>
  <si>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</si>
  <si>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</si>
  <si>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</si>
  <si>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</si>
  <si>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</si>
  <si>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</si>
  <si>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</si>
  <si>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</si>
  <si>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</si>
  <si>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</si>
  <si>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</si>
  <si>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</si>
  <si>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</si>
  <si>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</si>
  <si>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</si>
  <si>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</si>
  <si>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</si>
  <si>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</si>
  <si>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</si>
  <si>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</si>
  <si>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</si>
  <si>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</si>
  <si>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</si>
  <si>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</si>
  <si>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</si>
  <si>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</si>
  <si>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</si>
  <si>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</si>
  <si>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</si>
  <si>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</si>
  <si>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</si>
  <si>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</si>
  <si>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</si>
  <si>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</si>
  <si>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</si>
  <si>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</si>
  <si>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</si>
  <si>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</si>
  <si>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</si>
  <si>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</si>
  <si>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</si>
  <si>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</si>
  <si>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</si>
  <si>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</si>
  <si>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</si>
  <si>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</si>
  <si>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</si>
  <si>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</si>
  <si>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</si>
  <si>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</si>
  <si>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</si>
  <si>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</si>
  <si>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</si>
  <si>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</si>
  <si>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</si>
  <si>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</si>
  <si>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</si>
  <si>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</si>
  <si>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</si>
  <si>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</si>
  <si>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</si>
  <si>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</si>
  <si>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</si>
  <si>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</si>
  <si>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</si>
  <si>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</si>
  <si>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</si>
  <si>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</si>
  <si>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</si>
  <si>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</si>
  <si>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</si>
  <si>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</si>
  <si>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</si>
  <si>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</si>
  <si>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</si>
  <si>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</si>
  <si>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</si>
  <si>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</si>
  <si>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</si>
  <si>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</si>
  <si>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</si>
  <si>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</si>
  <si>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</si>
  <si>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</si>
  <si>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</si>
  <si>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</si>
  <si>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</si>
  <si>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</si>
  <si>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</si>
  <si>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</si>
  <si>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</si>
  <si>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</si>
  <si>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</si>
  <si>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</si>
  <si>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</si>
  <si>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</si>
  <si>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</si>
  <si>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</si>
  <si>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</si>
  <si>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</si>
  <si>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</si>
  <si>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</si>
  <si>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</si>
  <si>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</si>
  <si>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</si>
  <si>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</si>
  <si>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</si>
  <si>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</si>
  <si>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</si>
  <si>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</si>
  <si>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</si>
  <si>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</si>
  <si>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</si>
  <si>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</si>
  <si>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</si>
  <si>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</si>
  <si>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</si>
  <si>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</si>
  <si>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</si>
  <si>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</si>
  <si>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</si>
  <si>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</si>
  <si>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</si>
  <si>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</si>
  <si>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</si>
  <si>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</si>
  <si>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</si>
  <si>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</si>
  <si>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</si>
  <si>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</si>
  <si>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</si>
  <si>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</si>
  <si>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</si>
  <si>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</si>
  <si>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</si>
  <si>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</si>
  <si>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</si>
  <si>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</si>
  <si>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</si>
  <si>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</si>
  <si>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</si>
  <si>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</si>
  <si>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</si>
  <si>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</si>
  <si>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</si>
  <si>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</si>
  <si>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</si>
  <si>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</si>
  <si>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</si>
  <si>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</si>
  <si>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</si>
  <si>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</si>
  <si>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</si>
  <si>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</si>
  <si>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</si>
  <si>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</si>
  <si>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</si>
  <si>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</si>
  <si>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</si>
  <si>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</si>
  <si>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</si>
  <si>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</si>
  <si>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</si>
  <si>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</si>
  <si>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</si>
  <si>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</si>
  <si>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</si>
  <si>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</si>
  <si>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</si>
  <si>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</si>
  <si>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</si>
  <si>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</si>
  <si>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</si>
  <si>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</si>
  <si>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</si>
  <si>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</si>
  <si>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</si>
  <si>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</si>
  <si>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</si>
  <si>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</si>
  <si>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</si>
  <si>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</si>
  <si>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</si>
  <si>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</si>
  <si>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</si>
  <si>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</si>
  <si>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</si>
  <si>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</si>
  <si>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</si>
  <si>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</si>
  <si>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</si>
  <si>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</si>
  <si>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</si>
  <si>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</si>
  <si>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</si>
  <si>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</si>
  <si>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</si>
  <si>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</si>
  <si>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</si>
  <si>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</si>
  <si>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</si>
  <si>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</si>
  <si>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</si>
  <si>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</si>
  <si>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</si>
  <si>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</si>
  <si>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</si>
  <si>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</si>
  <si>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</si>
  <si>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</si>
  <si>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</si>
  <si>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</si>
  <si>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</si>
  <si>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</si>
  <si>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</si>
  <si>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</si>
  <si>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</si>
  <si>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</si>
  <si>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</si>
  <si>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</si>
  <si>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</si>
  <si>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</si>
  <si>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</si>
  <si>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</si>
  <si>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</si>
  <si>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</si>
  <si>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</si>
  <si>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</si>
  <si>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</si>
  <si>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</si>
  <si>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</si>
  <si>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</si>
  <si>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</si>
  <si>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</si>
  <si>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</si>
  <si>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</si>
  <si>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</si>
  <si>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</si>
  <si>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</si>
  <si>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</si>
  <si>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</si>
  <si>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</si>
  <si>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</si>
  <si>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</si>
  <si>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</si>
  <si>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</si>
  <si>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</si>
  <si>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</si>
  <si>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</si>
  <si>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</si>
  <si>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</si>
  <si>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</si>
  <si>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</si>
  <si>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</si>
  <si>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</si>
  <si>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</si>
  <si>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</si>
  <si>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</si>
  <si>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</si>
  <si>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</si>
  <si>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</si>
  <si>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</si>
  <si>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</si>
  <si>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</si>
  <si>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</si>
  <si>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</si>
  <si>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</si>
  <si>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</si>
  <si>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</si>
  <si>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</si>
  <si>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</si>
  <si>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</si>
  <si>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</si>
  <si>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</si>
  <si>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</si>
  <si>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</si>
  <si>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</si>
  <si>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</si>
  <si>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</si>
  <si>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</si>
  <si>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</si>
  <si>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</si>
  <si>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</si>
  <si>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</si>
  <si>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</si>
  <si>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</si>
  <si>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</si>
  <si>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</si>
  <si>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</si>
  <si>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</si>
  <si>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</si>
  <si>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</si>
  <si>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</si>
  <si>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</si>
  <si>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</si>
  <si>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</si>
  <si>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</si>
  <si>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</si>
  <si>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</si>
  <si>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</si>
  <si>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</si>
  <si>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</si>
  <si>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</si>
  <si>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</si>
  <si>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</si>
  <si>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</si>
  <si>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</si>
  <si>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</si>
  <si>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</si>
  <si>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</si>
  <si>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</si>
  <si>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</si>
  <si>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</si>
  <si>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</si>
  <si>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</si>
  <si>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</si>
  <si>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</si>
  <si>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</si>
  <si>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</si>
  <si>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</si>
  <si>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</si>
  <si>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</si>
  <si>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</si>
  <si>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</si>
  <si>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</si>
  <si>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</si>
  <si>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</si>
  <si>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</si>
  <si>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</si>
  <si>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</si>
  <si>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</si>
  <si>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</si>
  <si>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</si>
  <si>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</si>
  <si>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</si>
  <si>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</si>
  <si>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</si>
  <si>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</si>
  <si>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</si>
  <si>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</si>
  <si>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</si>
  <si>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</si>
  <si>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</si>
  <si>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</si>
  <si>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</si>
  <si>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</si>
  <si>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</si>
  <si>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</si>
  <si>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</si>
  <si>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</si>
  <si>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</si>
  <si>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</si>
  <si>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</si>
  <si>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</si>
  <si>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</si>
  <si>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</si>
  <si>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</si>
  <si>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</si>
  <si>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</si>
  <si>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</si>
  <si>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</si>
  <si>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</si>
  <si>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</si>
  <si>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</si>
  <si>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</si>
  <si>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</si>
  <si>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</si>
  <si>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</si>
  <si>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</si>
  <si>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</si>
  <si>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</si>
  <si>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</si>
  <si>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</si>
  <si>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</si>
  <si>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</si>
  <si>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</si>
  <si>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</si>
  <si>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</si>
  <si>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</si>
  <si>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</si>
  <si>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</si>
  <si>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</si>
  <si>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</si>
  <si>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</si>
  <si>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</si>
  <si>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</si>
  <si>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</si>
  <si>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</si>
  <si>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</si>
  <si>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</si>
  <si>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</si>
  <si>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</si>
  <si>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</si>
  <si>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</si>
  <si>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</si>
  <si>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</si>
  <si>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</si>
  <si>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</si>
  <si>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</si>
  <si>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</si>
  <si>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</si>
  <si>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</si>
  <si>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</si>
  <si>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</si>
  <si>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</si>
  <si>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</si>
  <si>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</si>
  <si>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</si>
  <si>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</si>
  <si>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</si>
  <si>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</si>
  <si>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</si>
  <si>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</si>
  <si>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</si>
  <si>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</si>
  <si>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</si>
  <si>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</si>
  <si>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</si>
  <si>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</si>
  <si>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</si>
  <si>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</si>
  <si>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</si>
  <si>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</si>
  <si>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</si>
  <si>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</si>
  <si>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</si>
  <si>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</si>
  <si>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</si>
  <si>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</si>
  <si>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</si>
  <si>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</si>
  <si>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</si>
  <si>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</si>
  <si>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</si>
  <si>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</si>
  <si>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</si>
  <si>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</si>
  <si>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</si>
  <si>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</si>
  <si>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</si>
  <si>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</si>
  <si>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</si>
  <si>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</si>
  <si>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</si>
  <si>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</si>
  <si>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</si>
  <si>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</si>
  <si>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</si>
  <si>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</si>
  <si>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</si>
  <si>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</si>
  <si>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</si>
  <si>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</si>
  <si>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</si>
  <si>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</si>
  <si>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</si>
  <si>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</si>
  <si>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</si>
  <si>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</si>
  <si>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</si>
  <si>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</si>
  <si>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</si>
  <si>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</si>
  <si>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</si>
  <si>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</si>
  <si>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</si>
  <si>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</si>
  <si>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</si>
  <si>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</si>
  <si>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</si>
  <si>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</si>
  <si>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</si>
  <si>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</si>
  <si>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</si>
  <si>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</si>
  <si>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</si>
  <si>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</si>
  <si>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</si>
  <si>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</si>
  <si>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</si>
  <si>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</si>
  <si>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</si>
  <si>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</si>
  <si>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</si>
  <si>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</si>
  <si>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</si>
  <si>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</si>
  <si>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</si>
  <si>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</si>
  <si>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</si>
  <si>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</si>
  <si>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</si>
  <si>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</si>
  <si>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</si>
  <si>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</si>
  <si>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</si>
  <si>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</si>
  <si>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</si>
  <si>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</si>
  <si>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</si>
  <si>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</si>
  <si>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</si>
  <si>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</si>
  <si>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</si>
  <si>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</si>
  <si>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</si>
  <si>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</si>
  <si>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</si>
  <si>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</si>
  <si>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</si>
  <si>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</si>
  <si>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</si>
  <si>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</si>
  <si>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</si>
  <si>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</si>
  <si>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</si>
  <si>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</si>
  <si>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</si>
  <si>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</si>
  <si>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</si>
  <si>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</si>
  <si>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</si>
  <si>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</si>
  <si>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</si>
  <si>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</si>
  <si>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</si>
  <si>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</si>
  <si>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</si>
  <si>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</si>
  <si>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</si>
  <si>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</si>
  <si>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</si>
  <si>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</si>
  <si>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</si>
  <si>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</si>
  <si>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</si>
  <si>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</si>
  <si>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</si>
  <si>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</si>
  <si>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</si>
  <si>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</si>
  <si>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</si>
  <si>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</si>
  <si>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</si>
  <si>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</si>
  <si>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</si>
  <si>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</si>
  <si>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</si>
  <si>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</si>
  <si>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</si>
  <si>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</si>
  <si>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</si>
  <si>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</si>
  <si>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</si>
  <si>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</si>
  <si>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</si>
  <si>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</si>
  <si>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</si>
  <si>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</si>
  <si>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</si>
  <si>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</si>
  <si>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</si>
  <si>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</si>
  <si>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</si>
  <si>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</si>
  <si>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</si>
  <si>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</si>
  <si>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</si>
  <si>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</si>
  <si>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</si>
  <si>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</si>
  <si>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</si>
  <si>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</si>
  <si>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</si>
  <si>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</si>
  <si>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</si>
  <si>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</si>
  <si>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</si>
  <si>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</si>
  <si>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</si>
  <si>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</si>
  <si>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</si>
  <si>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</si>
  <si>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</si>
  <si>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</si>
  <si>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</si>
  <si>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</si>
  <si>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</si>
  <si>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</si>
  <si>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</si>
  <si>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</si>
  <si>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</si>
  <si>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</si>
  <si>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</si>
  <si>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</si>
  <si>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</si>
  <si>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</si>
  <si>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</si>
  <si>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</si>
  <si>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</si>
  <si>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</si>
  <si>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</si>
  <si>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</si>
  <si>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</si>
  <si>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</si>
  <si>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</si>
  <si>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</si>
  <si>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</si>
  <si>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</si>
  <si>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</si>
  <si>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</si>
  <si>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</si>
  <si>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</si>
  <si>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</si>
  <si>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</si>
  <si>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</si>
  <si>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</si>
  <si>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</si>
  <si>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</si>
  <si>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</si>
  <si>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</si>
  <si>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</si>
  <si>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</si>
  <si>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</si>
  <si>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</si>
  <si>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</si>
  <si>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</si>
  <si>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</si>
  <si>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</si>
  <si>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</si>
  <si>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</si>
  <si>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</si>
  <si>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</si>
  <si>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</si>
  <si>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</si>
  <si>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</si>
  <si>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</si>
  <si>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</si>
  <si>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</si>
  <si>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</si>
  <si>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</si>
  <si>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</si>
  <si>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</si>
  <si>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</si>
  <si>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</si>
  <si>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</si>
  <si>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</si>
  <si>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</si>
  <si>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</si>
  <si>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</si>
  <si>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</si>
  <si>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</si>
  <si>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</si>
  <si>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</si>
  <si>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</si>
  <si>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</si>
  <si>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</si>
  <si>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</si>
  <si>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</si>
  <si>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</si>
  <si>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</si>
  <si>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</si>
  <si>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</si>
  <si>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</si>
  <si>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</si>
  <si>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</si>
  <si>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</si>
  <si>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</si>
  <si>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</si>
  <si>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</si>
  <si>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</si>
  <si>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</si>
  <si>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</si>
  <si>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</si>
  <si>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</si>
  <si>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</si>
  <si>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</si>
  <si>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</si>
  <si>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</si>
  <si>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</si>
  <si>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</si>
  <si>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</si>
  <si>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</si>
  <si>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</si>
  <si>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</si>
  <si>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</si>
  <si>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</si>
  <si>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</si>
  <si>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</si>
  <si>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</si>
  <si>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</si>
  <si>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</si>
  <si>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</si>
  <si>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</si>
  <si>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</si>
  <si>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</si>
  <si>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</si>
  <si>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</si>
  <si>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</si>
  <si>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</si>
  <si>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</si>
  <si>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</si>
  <si>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</si>
  <si>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</si>
  <si>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</si>
  <si>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</si>
  <si>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</si>
  <si>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</si>
  <si>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</si>
  <si>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</si>
  <si>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</si>
  <si>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</si>
  <si>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</si>
  <si>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</si>
  <si>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</si>
  <si>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</si>
  <si>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</si>
  <si>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</si>
  <si>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</si>
  <si>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</si>
  <si>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</si>
  <si>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</si>
  <si>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</si>
  <si>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</si>
  <si>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</si>
  <si>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</si>
  <si>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</si>
  <si>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</si>
  <si>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</si>
  <si>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</si>
  <si>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</si>
  <si>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</si>
  <si>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</si>
  <si>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</si>
  <si>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</si>
  <si>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</si>
  <si>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</si>
  <si>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</si>
  <si>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</si>
  <si>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</si>
  <si>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</si>
  <si>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</si>
  <si>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</si>
  <si>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</si>
  <si>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</si>
  <si>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</si>
  <si>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</si>
  <si>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</si>
  <si>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</si>
  <si>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</si>
  <si>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</si>
  <si>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</si>
  <si>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</si>
  <si>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</si>
  <si>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</si>
  <si>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</si>
  <si>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</si>
  <si>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</si>
  <si>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</si>
  <si>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</si>
  <si>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</si>
  <si>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</si>
  <si>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</si>
  <si>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</si>
  <si>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</si>
  <si>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</si>
  <si>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</si>
  <si>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</si>
  <si>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</si>
  <si>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</si>
  <si>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</si>
  <si>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</si>
  <si>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</si>
  <si>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</si>
  <si>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</si>
  <si>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</si>
  <si>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</si>
  <si>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</si>
  <si>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</si>
  <si>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</si>
  <si>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</si>
  <si>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</si>
  <si>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</si>
  <si>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</si>
  <si>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</si>
  <si>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</si>
  <si>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</si>
  <si>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</si>
  <si>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</si>
  <si>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</si>
  <si>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</si>
  <si>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</si>
  <si>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</si>
  <si>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</si>
  <si>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</si>
  <si>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</si>
  <si>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</si>
  <si>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</si>
  <si>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</si>
  <si>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</si>
  <si>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</si>
  <si>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</si>
  <si>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</si>
  <si>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</si>
  <si>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</si>
  <si>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</si>
  <si>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</si>
  <si>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</si>
  <si>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</si>
  <si>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</si>
  <si>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</si>
  <si>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</si>
  <si>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</si>
  <si>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</si>
  <si>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</si>
  <si>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</si>
  <si>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</si>
  <si>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</si>
  <si>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</si>
  <si>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</si>
  <si>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</si>
  <si>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</si>
  <si>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</si>
  <si>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</si>
  <si>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</si>
  <si>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</si>
  <si>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</si>
  <si>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</si>
  <si>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</si>
  <si>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</si>
  <si>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</si>
  <si>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</si>
  <si>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</si>
  <si>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</si>
  <si>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</si>
  <si>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</si>
  <si>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</si>
  <si>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</si>
  <si>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</si>
  <si>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</si>
  <si>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</si>
  <si>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</si>
  <si>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</si>
  <si>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</si>
  <si>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</si>
  <si>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</si>
  <si>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</si>
  <si>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</si>
  <si>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</si>
  <si>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</si>
  <si>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</si>
  <si>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</si>
  <si>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</si>
  <si>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</si>
  <si>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</si>
  <si>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</si>
  <si>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</si>
  <si>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</si>
  <si>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</si>
  <si>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</si>
  <si>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</si>
  <si>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</si>
  <si>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</si>
  <si>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</si>
  <si>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</si>
  <si>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</si>
  <si>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</si>
  <si>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</si>
  <si>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</si>
  <si>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</si>
  <si>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</si>
  <si>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</si>
  <si>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</si>
  <si>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</si>
  <si>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</si>
  <si>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</si>
  <si>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</si>
  <si>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</si>
  <si>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</si>
  <si>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</si>
  <si>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</si>
  <si>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</si>
  <si>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</si>
  <si>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</si>
  <si>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</si>
  <si>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</si>
  <si>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</si>
  <si>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</si>
  <si>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</si>
  <si>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</si>
  <si>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</si>
  <si>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</si>
  <si>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</si>
  <si>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</si>
  <si>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</si>
  <si>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</si>
  <si>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</si>
  <si>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</si>
  <si>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</si>
  <si>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</si>
  <si>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</si>
  <si>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</si>
  <si>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</si>
  <si>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</si>
  <si>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</si>
  <si>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</si>
  <si>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</si>
  <si>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</si>
  <si>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</si>
  <si>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</si>
  <si>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</si>
  <si>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</si>
  <si>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</si>
  <si>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</si>
  <si>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</si>
  <si>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</si>
  <si>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</si>
  <si>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</si>
  <si>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</si>
  <si>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</si>
  <si>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</si>
  <si>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</si>
  <si>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</si>
  <si>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</si>
  <si>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</si>
  <si>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</si>
  <si>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</si>
  <si>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</si>
  <si>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</si>
  <si>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</si>
  <si>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</si>
  <si>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</si>
  <si>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</si>
  <si>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</si>
  <si>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</si>
  <si>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</si>
  <si>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</si>
  <si>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</si>
  <si>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</si>
  <si>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</si>
  <si>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</si>
  <si>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</si>
  <si>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</si>
  <si>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</si>
  <si>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</si>
  <si>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</si>
  <si>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</si>
  <si>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</si>
  <si>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</si>
  <si>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</si>
  <si>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</si>
  <si>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</si>
  <si>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</si>
  <si>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</si>
  <si>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</si>
  <si>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</si>
  <si>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</si>
  <si>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</si>
  <si>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</si>
  <si>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</si>
  <si>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</si>
  <si>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</si>
  <si>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</si>
  <si>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</si>
  <si>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</si>
  <si>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</si>
  <si>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</si>
  <si>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</si>
  <si>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</si>
  <si>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</si>
  <si>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</si>
  <si>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</si>
  <si>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</si>
  <si>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</si>
  <si>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</si>
  <si>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</si>
  <si>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</si>
  <si>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</si>
  <si>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</si>
  <si>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</si>
  <si>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</si>
  <si>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</si>
  <si>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</si>
  <si>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</si>
  <si>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</si>
  <si>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</si>
  <si>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</si>
  <si>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</si>
  <si>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</si>
  <si>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</si>
  <si>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</si>
  <si>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</si>
  <si>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</si>
  <si>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</si>
  <si>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</si>
  <si>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</si>
  <si>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</si>
  <si>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</si>
  <si>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</si>
  <si>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</si>
  <si>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</si>
  <si>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</si>
  <si>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</si>
  <si>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</si>
  <si>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</si>
  <si>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</si>
  <si>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</si>
  <si>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</si>
  <si>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</si>
  <si>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</si>
  <si>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</si>
  <si>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</si>
  <si>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</si>
  <si>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</si>
  <si>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</si>
  <si>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</si>
  <si>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</si>
  <si>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</si>
  <si>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</si>
  <si>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</si>
  <si>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</si>
  <si>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</si>
  <si>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</si>
  <si>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</si>
  <si>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</si>
  <si>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</si>
  <si>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</si>
  <si>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</si>
  <si>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</si>
  <si>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</si>
  <si>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</si>
  <si>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</si>
  <si>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</si>
  <si>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</si>
  <si>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</si>
  <si>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</si>
  <si>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</si>
  <si>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</si>
  <si>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</si>
  <si>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</si>
  <si>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</si>
  <si>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</si>
  <si>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</si>
  <si>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</si>
  <si>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</si>
  <si>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</si>
  <si>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</si>
  <si>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</si>
  <si>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</si>
  <si>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</si>
  <si>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</si>
  <si>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</si>
  <si>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</si>
  <si>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</si>
  <si>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</si>
  <si>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</si>
  <si>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</si>
  <si>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</si>
  <si>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</si>
  <si>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</si>
  <si>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</si>
  <si>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</si>
  <si>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</si>
  <si>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</si>
  <si>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</si>
  <si>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</si>
  <si>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</si>
  <si>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</si>
  <si>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</si>
  <si>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</si>
  <si>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</si>
  <si>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</si>
  <si>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</si>
  <si>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</si>
  <si>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</si>
  <si>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</si>
  <si>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</si>
  <si>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</si>
  <si>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</si>
  <si>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</si>
  <si>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</si>
  <si>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</si>
  <si>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</si>
  <si>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</si>
  <si>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</si>
  <si>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</si>
  <si>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</si>
  <si>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</si>
  <si>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</si>
  <si>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</si>
  <si>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</si>
  <si>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</si>
  <si>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</si>
  <si>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</si>
  <si>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</si>
  <si>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</si>
  <si>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</si>
  <si>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</si>
  <si>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</si>
  <si>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</si>
  <si>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</si>
  <si>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</si>
  <si>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</si>
  <si>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</si>
  <si>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</si>
  <si>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</si>
  <si>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</si>
  <si>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</si>
  <si>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</si>
  <si>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</si>
  <si>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</si>
  <si>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</si>
  <si>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</si>
  <si>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</si>
  <si>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</si>
  <si>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</si>
  <si>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</si>
  <si>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</si>
  <si>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</si>
  <si>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</si>
  <si>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</si>
  <si>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</si>
  <si>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</si>
  <si>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</si>
  <si>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</si>
  <si>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</si>
  <si>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</si>
  <si>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</si>
  <si>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</si>
  <si>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</si>
  <si>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</si>
  <si>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</si>
  <si>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</si>
  <si>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</si>
  <si>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</si>
  <si>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</si>
  <si>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</si>
  <si>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</si>
  <si>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</si>
  <si>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</si>
  <si>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</si>
  <si>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</si>
  <si>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</si>
  <si>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</si>
  <si>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</si>
  <si>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</si>
  <si>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</si>
  <si>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</si>
  <si>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</si>
  <si>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</si>
  <si>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</si>
  <si>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</si>
  <si>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</si>
  <si>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</si>
  <si>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</si>
  <si>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</si>
  <si>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</si>
  <si>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</si>
  <si>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</si>
  <si>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</si>
  <si>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</si>
  <si>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</si>
  <si>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</si>
  <si>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</si>
  <si>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</si>
  <si>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</si>
  <si>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</si>
  <si>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</si>
  <si>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</si>
  <si>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</si>
  <si>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</si>
  <si>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</si>
  <si>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</si>
  <si>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</si>
  <si>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</si>
  <si>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</si>
  <si>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</si>
  <si>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</si>
  <si>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</si>
  <si>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</si>
  <si>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</si>
  <si>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</si>
  <si>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</si>
  <si>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</si>
  <si>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</si>
  <si>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</si>
  <si>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</si>
  <si>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</si>
  <si>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</si>
  <si>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</si>
  <si>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</si>
  <si>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</si>
  <si>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</si>
  <si>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</si>
  <si>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</si>
  <si>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</si>
  <si>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</si>
  <si>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</si>
  <si>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</si>
  <si>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</si>
  <si>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</si>
  <si>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</si>
  <si>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</si>
  <si>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</si>
  <si>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</si>
  <si>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</si>
  <si>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</si>
  <si>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</si>
  <si>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</si>
  <si>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</si>
  <si>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</si>
  <si>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</si>
  <si>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</si>
  <si>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</si>
  <si>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</si>
  <si>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</si>
  <si>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</si>
  <si>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</si>
  <si>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</si>
  <si>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</si>
  <si>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</si>
  <si>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</si>
  <si>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</si>
  <si>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</si>
  <si>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</si>
  <si>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</si>
  <si>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</si>
  <si>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</si>
  <si>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</si>
  <si>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</si>
  <si>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</si>
  <si>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</si>
  <si>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</si>
  <si>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</si>
  <si>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</si>
  <si>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</si>
  <si>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</si>
  <si>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</si>
  <si>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</si>
  <si>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</si>
  <si>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</si>
  <si>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</si>
  <si>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</si>
  <si>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</si>
  <si>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</si>
  <si>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</si>
  <si>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</si>
  <si>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</si>
  <si>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</si>
  <si>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</si>
  <si>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</si>
  <si>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</si>
  <si>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</si>
  <si>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</si>
  <si>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</si>
  <si>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</si>
  <si>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</si>
  <si>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</si>
  <si>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</si>
  <si>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</si>
  <si>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</si>
  <si>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</si>
  <si>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</si>
  <si>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</si>
  <si>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</si>
  <si>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</si>
  <si>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</si>
  <si>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</si>
  <si>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</si>
  <si>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</si>
  <si>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</si>
  <si>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</si>
  <si>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</si>
  <si>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</si>
  <si>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</si>
  <si>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</si>
  <si>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</si>
  <si>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</si>
  <si>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</si>
  <si>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</si>
  <si>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</si>
  <si>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</si>
  <si>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</si>
  <si>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</si>
  <si>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</si>
  <si>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</si>
  <si>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</si>
  <si>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</si>
  <si>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</si>
  <si>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</si>
  <si>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</si>
  <si>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</si>
  <si>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</si>
  <si>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</si>
  <si>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</si>
  <si>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</si>
  <si>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</si>
  <si>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</si>
  <si>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</si>
  <si>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</si>
  <si>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</si>
  <si>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</si>
  <si>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</si>
  <si>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</si>
  <si>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</si>
  <si>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</si>
  <si>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</si>
  <si>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</si>
  <si>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</si>
  <si>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</si>
  <si>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</si>
  <si>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</si>
  <si>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</si>
  <si>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</si>
  <si>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</si>
  <si>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</si>
  <si>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</si>
  <si>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</si>
  <si>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</si>
  <si>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</si>
  <si>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</si>
  <si>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</si>
  <si>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</si>
  <si>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</si>
  <si>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</si>
  <si>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</si>
  <si>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</si>
  <si>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</si>
  <si>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</si>
  <si>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</si>
  <si>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</si>
  <si>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</si>
  <si>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</si>
  <si>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</si>
  <si>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</si>
  <si>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</si>
  <si>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</si>
  <si>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</si>
  <si>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</si>
  <si>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</si>
  <si>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</si>
  <si>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</si>
  <si>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</si>
  <si>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</si>
  <si>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</si>
  <si>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</si>
  <si>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</si>
  <si>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</si>
  <si>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</si>
  <si>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</si>
  <si>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</si>
  <si>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</si>
  <si>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</si>
  <si>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</si>
  <si>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</si>
  <si>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</si>
  <si>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</si>
  <si>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</si>
  <si>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</si>
  <si>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</si>
  <si>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</si>
  <si>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</si>
  <si>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</si>
  <si>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</si>
  <si>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</si>
  <si>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</si>
  <si>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</si>
  <si>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</si>
  <si>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</si>
  <si>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</si>
  <si>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</si>
  <si>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</si>
  <si>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</si>
  <si>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</si>
  <si>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</si>
  <si>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</si>
  <si>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</si>
  <si>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</si>
  <si>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</si>
  <si>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</si>
  <si>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</si>
  <si>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</si>
  <si>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</si>
  <si>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</si>
  <si>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</si>
  <si>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</si>
  <si>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</si>
  <si>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</si>
  <si>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</si>
  <si>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</si>
  <si>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</si>
  <si>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</si>
  <si>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</si>
  <si>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</si>
  <si>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</si>
  <si>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</si>
  <si>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</si>
  <si>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</si>
  <si>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</si>
  <si>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</si>
  <si>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</si>
  <si>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</si>
  <si>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</si>
  <si>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</si>
  <si>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</si>
  <si>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</si>
  <si>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</si>
  <si>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</si>
  <si>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</si>
  <si>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</si>
  <si>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</si>
  <si>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</si>
  <si>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</si>
  <si>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</si>
  <si>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</si>
  <si>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</si>
  <si>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</si>
  <si>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</si>
  <si>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</si>
  <si>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</si>
  <si>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</si>
  <si>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</si>
  <si>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</si>
  <si>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</si>
  <si>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</si>
  <si>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</si>
  <si>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</si>
  <si>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</si>
  <si>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</si>
  <si>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</si>
  <si>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</si>
  <si>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</si>
  <si>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</si>
  <si>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</si>
  <si>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</si>
  <si>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</si>
  <si>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</si>
  <si>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</si>
  <si>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</si>
  <si>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</si>
  <si>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</si>
  <si>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</si>
  <si>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</si>
  <si>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</si>
  <si>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</si>
  <si>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</si>
  <si>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</si>
  <si>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</si>
  <si>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</si>
  <si>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</si>
  <si>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</si>
  <si>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</si>
  <si>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</si>
  <si>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</si>
  <si>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</si>
  <si>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</si>
  <si>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</si>
  <si>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</si>
  <si>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</si>
  <si>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</si>
  <si>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</si>
  <si>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</si>
  <si>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</si>
  <si>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</si>
  <si>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</si>
  <si>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</si>
  <si>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</si>
  <si>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</si>
  <si>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</si>
  <si>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</si>
  <si>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</si>
  <si>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</si>
  <si>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</si>
  <si>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</si>
  <si>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</si>
  <si>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</si>
  <si>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</si>
  <si>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</si>
  <si>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</si>
  <si>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</si>
  <si>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</si>
  <si>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</si>
  <si>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</si>
  <si>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</si>
  <si>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</si>
  <si>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</si>
  <si>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</si>
  <si>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</si>
  <si>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</si>
  <si>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</si>
  <si>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</si>
  <si>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</si>
  <si>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</si>
  <si>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</si>
  <si>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</si>
  <si>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</si>
  <si>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</si>
  <si>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</si>
  <si>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</si>
  <si>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</si>
  <si>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</si>
  <si>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</si>
  <si>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</si>
  <si>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</si>
  <si>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</si>
  <si>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</si>
  <si>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</si>
  <si>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</si>
  <si>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</si>
  <si>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</si>
  <si>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</si>
  <si>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</si>
  <si>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</si>
  <si>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</si>
  <si>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</si>
  <si>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</si>
  <si>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</si>
  <si>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</si>
  <si>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</si>
  <si>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</si>
  <si>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</si>
  <si>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</si>
  <si>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</si>
  <si>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</si>
  <si>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</si>
  <si>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</si>
  <si>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</si>
  <si>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</si>
  <si>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</si>
  <si>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</si>
  <si>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</si>
  <si>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</si>
  <si>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</si>
  <si>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</si>
  <si>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</si>
  <si>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</si>
  <si>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</si>
  <si>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</si>
  <si>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</si>
  <si>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</si>
  <si>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</si>
  <si>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</si>
  <si>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</si>
  <si>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</si>
  <si>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</si>
  <si>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</si>
  <si>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</si>
  <si>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</si>
  <si>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</si>
  <si>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</si>
  <si>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</si>
  <si>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</si>
  <si>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</si>
  <si>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</si>
  <si>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</si>
  <si>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</si>
  <si>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</si>
  <si>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</si>
  <si>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</si>
  <si>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</si>
  <si>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</si>
  <si>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</si>
  <si>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</si>
  <si>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</si>
  <si>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</si>
  <si>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</si>
  <si>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</si>
  <si>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</si>
  <si>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</si>
  <si>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</si>
  <si>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</si>
  <si>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</si>
  <si>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</si>
  <si>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</si>
  <si>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</si>
  <si>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</si>
  <si>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</si>
  <si>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</si>
  <si>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</si>
  <si>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</si>
  <si>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</si>
  <si>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</si>
  <si>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</si>
  <si>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</si>
  <si>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</si>
  <si>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</si>
  <si>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</si>
  <si>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</si>
  <si>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</si>
  <si>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</si>
  <si>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</si>
  <si>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</si>
  <si>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</si>
  <si>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</si>
  <si>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</si>
  <si>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</si>
  <si>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</si>
  <si>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</si>
  <si>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</si>
  <si>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</si>
  <si>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</si>
  <si>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</si>
  <si>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</si>
  <si>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</si>
  <si>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</si>
  <si>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</si>
  <si>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</si>
  <si>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</si>
  <si>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</si>
  <si>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</si>
  <si>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</si>
  <si>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</si>
  <si>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</si>
  <si>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</si>
  <si>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</si>
  <si>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</si>
  <si>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</si>
  <si>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</si>
  <si>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</si>
  <si>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</si>
  <si>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</si>
  <si>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</si>
  <si>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</si>
  <si>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</si>
  <si>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</si>
  <si>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</si>
  <si>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</si>
  <si>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</si>
  <si>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</si>
  <si>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</si>
  <si>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</si>
  <si>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</si>
  <si>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</si>
  <si>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</si>
  <si>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</si>
  <si>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</si>
  <si>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</si>
  <si>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</si>
  <si>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</si>
  <si>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</si>
  <si>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</si>
  <si>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</si>
  <si>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</si>
  <si>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</si>
  <si>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</si>
  <si>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</si>
  <si>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</si>
  <si>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</si>
  <si>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</si>
  <si>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</si>
  <si>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</si>
  <si>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</si>
  <si>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</si>
  <si>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</si>
  <si>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</si>
  <si>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</si>
  <si>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</si>
  <si>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</si>
  <si>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</si>
  <si>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</si>
  <si>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</si>
  <si>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</si>
  <si>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</si>
  <si>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</si>
  <si>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</si>
  <si>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</si>
  <si>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</si>
  <si>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</si>
  <si>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</si>
  <si>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</si>
  <si>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</si>
  <si>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</si>
  <si>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</si>
  <si>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</si>
  <si>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</si>
  <si>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</si>
  <si>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</si>
  <si>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</si>
  <si>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</si>
  <si>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</si>
  <si>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</si>
  <si>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</si>
  <si>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</si>
  <si>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</si>
  <si>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</si>
  <si>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</si>
  <si>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</si>
  <si>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</si>
  <si>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</si>
  <si>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</si>
  <si>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</si>
  <si>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</si>
  <si>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</si>
  <si>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</si>
  <si>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</si>
  <si>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</si>
  <si>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</si>
  <si>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</si>
  <si>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</si>
  <si>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</si>
  <si>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</si>
  <si>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</si>
  <si>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</si>
  <si>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</si>
  <si>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</si>
  <si>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</si>
  <si>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</si>
  <si>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</si>
  <si>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</si>
  <si>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</si>
  <si>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</si>
  <si>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</si>
  <si>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</si>
  <si>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</si>
  <si>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</si>
  <si>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</si>
  <si>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</si>
  <si>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</si>
  <si>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</si>
  <si>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</si>
  <si>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</si>
  <si>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</si>
  <si>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</si>
  <si>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</si>
  <si>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</si>
  <si>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</si>
  <si>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</si>
  <si>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</si>
  <si>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</si>
  <si>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</si>
  <si>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</si>
  <si>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</si>
  <si>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</si>
  <si>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</si>
  <si>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</si>
  <si>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</si>
  <si>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</si>
  <si>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</si>
  <si>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</si>
  <si>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</si>
  <si>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</si>
  <si>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</si>
  <si>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</si>
  <si>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</si>
  <si>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</si>
  <si>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</si>
  <si>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</si>
  <si>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</si>
  <si>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</si>
  <si>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</si>
  <si>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</si>
  <si>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</si>
  <si>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</si>
  <si>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</si>
  <si>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</si>
  <si>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</si>
  <si>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</si>
  <si>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</si>
  <si>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</si>
  <si>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</si>
  <si>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</si>
  <si>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</si>
  <si>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</si>
  <si>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</si>
  <si>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</si>
  <si>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</si>
  <si>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</si>
  <si>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</si>
  <si>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</si>
  <si>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</si>
  <si>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</si>
  <si>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</si>
  <si>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</si>
  <si>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</si>
  <si>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</si>
  <si>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</si>
  <si>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</si>
  <si>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</si>
  <si>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</si>
  <si>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</si>
  <si>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</si>
  <si>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</si>
  <si>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</si>
  <si>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</si>
  <si>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</si>
  <si>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</si>
  <si>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</si>
  <si>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</si>
  <si>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</si>
  <si>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</si>
  <si>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</si>
  <si>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</si>
  <si>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</si>
  <si>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</si>
  <si>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</si>
  <si>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</si>
  <si>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</si>
  <si>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</si>
  <si>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</si>
  <si>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</si>
  <si>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</si>
  <si>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</si>
  <si>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</si>
  <si>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</si>
  <si>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</si>
  <si>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</si>
  <si>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</si>
  <si>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</si>
  <si>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</si>
  <si>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</si>
  <si>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</si>
  <si>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</si>
  <si>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</si>
  <si>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</si>
  <si>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</si>
  <si>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</si>
  <si>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</si>
  <si>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</si>
  <si>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</si>
  <si>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</si>
  <si>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</si>
  <si>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</si>
  <si>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</si>
  <si>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</si>
  <si>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</si>
  <si>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</si>
  <si>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</si>
  <si>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</si>
  <si>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</si>
  <si>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</si>
  <si>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</si>
  <si>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</si>
  <si>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</si>
  <si>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</si>
  <si>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</si>
  <si>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</si>
  <si>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</si>
  <si>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</si>
  <si>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</si>
  <si>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</si>
  <si>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</si>
  <si>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</si>
  <si>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</si>
  <si>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</si>
  <si>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</si>
  <si>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</si>
  <si>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</si>
  <si>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</si>
  <si>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</si>
  <si>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</si>
  <si>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</si>
  <si>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</si>
  <si>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</si>
  <si>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</si>
  <si>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</si>
  <si>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</si>
  <si>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</si>
  <si>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</si>
  <si>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</si>
  <si>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</si>
  <si>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</si>
  <si>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</si>
  <si>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</si>
  <si>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</si>
  <si>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</si>
  <si>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</si>
  <si>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</si>
  <si>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</si>
  <si>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</si>
  <si>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</si>
  <si>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</si>
  <si>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</si>
  <si>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</si>
  <si>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</si>
  <si>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</si>
  <si>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</si>
  <si>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</si>
  <si>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</si>
  <si>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</si>
  <si>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</si>
  <si>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</si>
  <si>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</si>
  <si>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</si>
  <si>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</si>
  <si>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</si>
  <si>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</si>
  <si>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</si>
  <si>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</si>
  <si>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</si>
  <si>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</si>
  <si>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</si>
  <si>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</si>
  <si>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</si>
  <si>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</si>
  <si>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</si>
  <si>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</si>
  <si>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</si>
  <si>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</si>
  <si>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</si>
  <si>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</si>
  <si>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</si>
  <si>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</si>
  <si>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</si>
  <si>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</si>
  <si>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</si>
  <si>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</si>
  <si>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</si>
  <si>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</si>
  <si>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</si>
  <si>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</si>
  <si>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</si>
  <si>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</si>
  <si>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</si>
  <si>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</si>
  <si>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</si>
  <si>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</si>
  <si>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</si>
  <si>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</si>
  <si>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</si>
  <si>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</si>
  <si>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</si>
  <si>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</si>
  <si>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</si>
  <si>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</si>
  <si>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</si>
  <si>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</si>
  <si>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</si>
  <si>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</si>
  <si>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</si>
  <si>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</si>
  <si>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</si>
  <si>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</si>
  <si>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</si>
  <si>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</si>
  <si>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</si>
  <si>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</si>
  <si>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</si>
  <si>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</si>
  <si>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</si>
  <si>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</si>
  <si>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</si>
  <si>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</si>
  <si>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</si>
  <si>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</si>
  <si>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</si>
  <si>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</si>
  <si>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</si>
  <si>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</si>
  <si>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</si>
  <si>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</si>
  <si>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</si>
  <si>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</si>
  <si>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</si>
  <si>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</si>
  <si>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</si>
  <si>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</si>
  <si>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</si>
  <si>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</si>
  <si>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</si>
  <si>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</si>
  <si>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</si>
  <si>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</si>
  <si>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</si>
  <si>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</si>
  <si>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</si>
  <si>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</si>
  <si>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</si>
  <si>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</si>
  <si>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</si>
  <si>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</si>
  <si>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</si>
  <si>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</si>
  <si>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</si>
  <si>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</si>
  <si>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</si>
  <si>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</si>
  <si>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</si>
  <si>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</si>
  <si>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</si>
  <si>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</si>
  <si>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</si>
  <si>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</si>
  <si>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</si>
  <si>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</si>
  <si>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</si>
  <si>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</si>
  <si>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</si>
  <si>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</si>
  <si>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</si>
  <si>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</si>
  <si>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</si>
  <si>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</si>
  <si>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</si>
  <si>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</si>
  <si>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</si>
  <si>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</si>
  <si>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</si>
  <si>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</si>
  <si>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</si>
  <si>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</si>
  <si>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</si>
  <si>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</si>
  <si>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</si>
  <si>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</si>
  <si>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</si>
  <si>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</si>
  <si>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</si>
  <si>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</si>
  <si>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</si>
  <si>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</si>
  <si>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</si>
  <si>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</si>
  <si>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</si>
  <si>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</si>
  <si>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</si>
  <si>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</si>
  <si>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</si>
  <si>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</si>
  <si>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</si>
  <si>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</si>
  <si>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</si>
  <si>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</si>
  <si>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</si>
  <si>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</si>
  <si>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</si>
  <si>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</si>
  <si>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</si>
  <si>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</si>
  <si>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</si>
  <si>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</si>
  <si>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</si>
  <si>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</si>
  <si>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</si>
  <si>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</si>
  <si>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</si>
  <si>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</si>
  <si>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</si>
  <si>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</si>
  <si>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</si>
  <si>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</si>
  <si>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</si>
  <si>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</si>
  <si>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</si>
  <si>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</si>
  <si>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</si>
  <si>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</si>
  <si>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</si>
  <si>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</si>
  <si>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</si>
  <si>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</si>
  <si>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</si>
  <si>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</si>
  <si>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</si>
  <si>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</si>
  <si>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</si>
  <si>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</si>
  <si>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</si>
  <si>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</si>
  <si>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</si>
  <si>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</si>
  <si>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</si>
  <si>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</si>
  <si>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</si>
  <si>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</si>
  <si>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</si>
  <si>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</si>
  <si>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</si>
  <si>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</si>
  <si>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</si>
  <si>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</si>
  <si>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</si>
  <si>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</si>
  <si>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</si>
  <si>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</si>
  <si>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</si>
  <si>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</si>
  <si>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</si>
  <si>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</si>
  <si>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</si>
  <si>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</si>
  <si>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</si>
  <si>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</si>
  <si>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</si>
  <si>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</si>
  <si>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</si>
  <si>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</si>
  <si>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</si>
  <si>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</si>
  <si>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</si>
  <si>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</si>
  <si>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</si>
  <si>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</si>
  <si>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</si>
  <si>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</si>
  <si>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</si>
  <si>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</si>
  <si>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</si>
  <si>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</si>
  <si>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</si>
  <si>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</si>
  <si>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</si>
  <si>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</si>
  <si>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</si>
  <si>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</si>
  <si>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</si>
  <si>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</si>
  <si>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</si>
  <si>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</si>
  <si>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</si>
  <si>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</si>
  <si>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</si>
  <si>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</si>
  <si>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</si>
  <si>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</si>
  <si>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</si>
  <si>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</si>
  <si>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</si>
  <si>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</si>
  <si>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</si>
  <si>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</si>
  <si>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</si>
  <si>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</si>
  <si>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</si>
  <si>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</si>
  <si>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</si>
  <si>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</si>
  <si>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</si>
  <si>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</si>
  <si>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</si>
  <si>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</si>
  <si>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</si>
  <si>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</si>
  <si>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</si>
  <si>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</si>
  <si>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</si>
  <si>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</si>
  <si>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</si>
  <si>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</si>
  <si>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</si>
  <si>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</si>
  <si>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</si>
  <si>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</si>
  <si>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</si>
  <si>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</si>
  <si>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</si>
  <si>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</si>
  <si>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</si>
  <si>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</si>
  <si>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</si>
  <si>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</si>
  <si>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</si>
  <si>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</si>
  <si>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</si>
  <si>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</si>
  <si>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</si>
  <si>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</si>
  <si>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</si>
  <si>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</si>
  <si>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</si>
  <si>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</si>
  <si>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</si>
  <si>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</si>
  <si>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</si>
  <si>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</si>
  <si>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</si>
  <si>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</si>
  <si>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</si>
  <si>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</si>
  <si>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</si>
  <si>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</si>
  <si>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</si>
  <si>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</si>
  <si>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</si>
  <si>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</si>
  <si>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</si>
  <si>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</si>
  <si>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</si>
  <si>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</si>
  <si>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</si>
  <si>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</si>
  <si>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</si>
  <si>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</si>
  <si>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</si>
  <si>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</si>
  <si>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</si>
  <si>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</si>
  <si>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</si>
  <si>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</si>
  <si>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</si>
  <si>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</si>
  <si>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</si>
  <si>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</si>
  <si>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</si>
  <si>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</si>
  <si>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</si>
  <si>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</si>
  <si>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</si>
  <si>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</si>
  <si>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</si>
  <si>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</si>
  <si>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</si>
  <si>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</si>
  <si>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</si>
  <si>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</si>
  <si>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</si>
  <si>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</si>
  <si>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</si>
  <si>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</si>
  <si>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</si>
  <si>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</si>
  <si>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</si>
  <si>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</si>
  <si>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</si>
  <si>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</si>
  <si>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</si>
  <si>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</si>
  <si>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</si>
  <si>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</si>
  <si>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</si>
  <si>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</si>
  <si>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</si>
  <si>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</si>
  <si>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</si>
  <si>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</si>
  <si>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</si>
  <si>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</si>
  <si>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</si>
  <si>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</si>
  <si>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</si>
  <si>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</si>
  <si>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</si>
  <si>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</si>
  <si>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</si>
  <si>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</si>
  <si>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</si>
  <si>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</si>
  <si>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</si>
  <si>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</si>
  <si>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</si>
  <si>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</si>
  <si>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</si>
  <si>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</si>
  <si>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</si>
  <si>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</si>
  <si>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</si>
  <si>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</si>
  <si>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</si>
  <si>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</si>
  <si>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</si>
  <si>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</si>
  <si>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</si>
  <si>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</si>
  <si>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</si>
  <si>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</si>
  <si>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</si>
  <si>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</si>
  <si>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</si>
  <si>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</si>
  <si>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</si>
  <si>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</si>
  <si>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</si>
  <si>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</si>
  <si>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</si>
  <si>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</si>
  <si>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</si>
  <si>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</si>
  <si>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</si>
  <si>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</si>
  <si>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</si>
  <si>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</si>
  <si>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</si>
  <si>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</si>
  <si>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</si>
  <si>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</si>
  <si>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</si>
  <si>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</si>
  <si>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</si>
  <si>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</si>
  <si>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</si>
  <si>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</si>
  <si>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</si>
  <si>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</si>
  <si>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</si>
  <si>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</si>
  <si>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</si>
  <si>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</si>
  <si>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</si>
  <si>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</si>
  <si>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</si>
  <si>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</si>
  <si>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</si>
  <si>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</si>
  <si>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</si>
  <si>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</si>
  <si>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</si>
  <si>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</si>
  <si>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</si>
  <si>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</si>
  <si>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</si>
  <si>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</si>
  <si>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</si>
  <si>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</si>
  <si>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</si>
  <si>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</si>
  <si>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</si>
  <si>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</si>
  <si>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</si>
  <si>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</si>
  <si>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</si>
  <si>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</si>
  <si>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</si>
  <si>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</si>
  <si>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</si>
  <si>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</si>
  <si>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</si>
  <si>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</si>
  <si>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</si>
  <si>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</si>
  <si>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</si>
  <si>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</si>
  <si>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</si>
  <si>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</si>
  <si>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</si>
  <si>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</si>
  <si>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</si>
  <si>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</si>
  <si>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</si>
  <si>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</si>
  <si>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</si>
  <si>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</si>
  <si>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</si>
  <si>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</si>
  <si>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</si>
  <si>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</si>
  <si>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</si>
  <si>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</si>
  <si>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</si>
  <si>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</si>
  <si>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</si>
  <si>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</si>
  <si>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</si>
  <si>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</si>
  <si>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</si>
  <si>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</si>
  <si>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</si>
  <si>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</si>
  <si>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</si>
  <si>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</si>
  <si>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</si>
  <si>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</si>
  <si>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</si>
  <si>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</si>
  <si>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</si>
  <si>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</si>
  <si>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</si>
  <si>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</si>
  <si>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</si>
  <si>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</si>
  <si>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</si>
  <si>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</si>
  <si>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</si>
  <si>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</si>
  <si>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</si>
  <si>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</si>
  <si>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</si>
  <si>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</si>
  <si>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</si>
  <si>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</si>
  <si>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</si>
  <si>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</si>
  <si>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</si>
  <si>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</si>
  <si>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</si>
  <si>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</si>
  <si>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</si>
  <si>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</si>
  <si>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</si>
  <si>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</si>
  <si>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</si>
  <si>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</si>
  <si>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</si>
  <si>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</si>
  <si>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</si>
  <si>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</si>
  <si>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</si>
  <si>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</si>
  <si>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</si>
  <si>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</si>
  <si>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</si>
  <si>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</si>
  <si>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</si>
  <si>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</si>
  <si>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</si>
  <si>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</si>
  <si>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</si>
  <si>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</si>
  <si>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</si>
  <si>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</si>
  <si>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</si>
  <si>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</si>
  <si>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</si>
  <si>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</si>
  <si>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</si>
  <si>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</si>
  <si>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</si>
  <si>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</si>
  <si>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</si>
  <si>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</si>
  <si>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</si>
  <si>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</si>
  <si>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</si>
  <si>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</si>
  <si>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</si>
  <si>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</si>
  <si>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</si>
  <si>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</si>
  <si>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</si>
  <si>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</si>
  <si>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</si>
  <si>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</si>
  <si>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</si>
  <si>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</si>
  <si>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</si>
  <si>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</si>
  <si>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</si>
  <si>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</si>
  <si>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</si>
  <si>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</si>
  <si>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</si>
  <si>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</si>
  <si>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</si>
  <si>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</si>
  <si>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</si>
  <si>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</si>
  <si>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</si>
  <si>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</si>
  <si>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</si>
  <si>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</si>
  <si>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</si>
  <si>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</si>
  <si>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</si>
  <si>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</si>
  <si>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</si>
  <si>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</si>
  <si>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</si>
  <si>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</si>
  <si>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</si>
  <si>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</si>
  <si>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</si>
  <si>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</si>
  <si>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</si>
  <si>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</si>
  <si>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</si>
  <si>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</si>
  <si>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</si>
  <si>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</si>
  <si>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</si>
  <si>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</si>
  <si>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</si>
  <si>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</si>
  <si>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</si>
  <si>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</si>
  <si>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</si>
  <si>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</si>
  <si>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</si>
  <si>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</si>
  <si>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</si>
  <si>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</si>
  <si>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</si>
  <si>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</si>
  <si>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</si>
  <si>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</si>
  <si>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</si>
  <si>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</si>
  <si>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</si>
  <si>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</si>
  <si>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</si>
  <si>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</si>
  <si>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</si>
  <si>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</si>
  <si>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</si>
  <si>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</si>
  <si>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</si>
  <si>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</si>
  <si>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</si>
  <si>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</si>
  <si>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</si>
  <si>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</si>
  <si>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</si>
  <si>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</si>
  <si>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</si>
  <si>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</si>
  <si>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</si>
  <si>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</si>
  <si>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</si>
  <si>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</si>
  <si>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</si>
  <si>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</si>
  <si>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</si>
  <si>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</si>
  <si>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</si>
  <si>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</si>
  <si>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</si>
  <si>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</si>
  <si>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</si>
  <si>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</si>
  <si>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</si>
  <si>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</si>
  <si>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</si>
  <si>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</si>
  <si>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</si>
  <si>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</si>
  <si>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</si>
  <si>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</si>
  <si>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</si>
  <si>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</si>
  <si>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</si>
  <si>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</si>
  <si>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</si>
  <si>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</si>
  <si>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</si>
  <si>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</si>
  <si>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</si>
  <si>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</si>
  <si>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</si>
  <si>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</si>
  <si>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</si>
  <si>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</si>
  <si>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</si>
  <si>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</si>
  <si>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</si>
  <si>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</si>
  <si>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</si>
  <si>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</si>
  <si>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</si>
  <si>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</si>
  <si>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</si>
  <si>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</si>
  <si>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</si>
  <si>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</si>
  <si>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</si>
  <si>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</si>
  <si>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</si>
  <si>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</si>
  <si>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</si>
  <si>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</si>
  <si>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</si>
  <si>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</si>
  <si>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</si>
  <si>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</si>
  <si>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</si>
  <si>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</si>
  <si>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</si>
  <si>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</si>
  <si>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</si>
  <si>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</si>
  <si>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</si>
  <si>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</si>
  <si>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</si>
  <si>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</si>
  <si>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</si>
  <si>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</si>
  <si>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</si>
  <si>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</si>
  <si>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</si>
  <si>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</si>
  <si>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</si>
  <si>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</si>
  <si>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</si>
  <si>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</si>
  <si>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</si>
  <si>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</si>
  <si>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</si>
  <si>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</si>
  <si>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</si>
  <si>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</si>
  <si>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</si>
  <si>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</si>
  <si>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</si>
  <si>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</si>
  <si>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</si>
  <si>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</si>
  <si>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</si>
  <si>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</si>
  <si>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</si>
  <si>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</si>
  <si>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</si>
  <si>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</si>
  <si>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</si>
  <si>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</si>
  <si>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</si>
  <si>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</si>
  <si>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</si>
  <si>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</si>
  <si>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</si>
  <si>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</si>
  <si>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</si>
  <si>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</si>
  <si>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</si>
  <si>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</si>
  <si>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</si>
  <si>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</si>
  <si>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</si>
  <si>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</si>
  <si>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</si>
  <si>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</si>
  <si>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</si>
  <si>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</si>
  <si>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</si>
  <si>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</si>
  <si>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</si>
  <si>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</si>
  <si>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</si>
  <si>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</si>
  <si>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</si>
  <si>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</si>
  <si>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</si>
  <si>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</si>
  <si>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</si>
  <si>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</si>
  <si>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</si>
  <si>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</si>
  <si>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</si>
  <si>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</si>
  <si>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</si>
  <si>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</si>
  <si>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</si>
  <si>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</si>
  <si>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</si>
  <si>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</si>
  <si>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</si>
  <si>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</si>
  <si>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</si>
  <si>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</si>
  <si>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</si>
  <si>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</si>
  <si>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</si>
  <si>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</si>
  <si>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</si>
  <si>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</si>
  <si>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</si>
  <si>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</si>
  <si>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</si>
  <si>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</si>
  <si>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</si>
  <si>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</si>
  <si>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</si>
  <si>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</si>
  <si>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</si>
  <si>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</si>
  <si>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</si>
  <si>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</si>
  <si>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</si>
  <si>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</si>
  <si>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</si>
  <si>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</si>
  <si>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</si>
  <si>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</si>
  <si>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</si>
  <si>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</si>
  <si>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</si>
  <si>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</si>
  <si>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</si>
  <si>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</si>
  <si>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</si>
  <si>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</si>
  <si>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</si>
  <si>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</si>
  <si>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</si>
  <si>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</si>
  <si>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</si>
  <si>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</si>
  <si>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</si>
  <si>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</si>
  <si>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</si>
  <si>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</si>
  <si>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</si>
  <si>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</si>
  <si>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</si>
  <si>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</si>
  <si>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</si>
  <si>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</si>
  <si>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</si>
  <si>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</si>
  <si>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</si>
  <si>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</si>
  <si>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</si>
  <si>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</si>
  <si>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</si>
  <si>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</si>
  <si>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</si>
  <si>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</si>
  <si>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</si>
  <si>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</si>
  <si>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</si>
  <si>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</si>
  <si>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</si>
  <si>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</si>
  <si>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</si>
  <si>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</si>
  <si>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</si>
  <si>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</si>
  <si>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</si>
  <si>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</si>
  <si>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</si>
  <si>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</si>
  <si>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</si>
  <si>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</si>
  <si>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</si>
  <si>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</si>
  <si>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</si>
  <si>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</si>
  <si>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</si>
  <si>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</si>
  <si>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</si>
  <si>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</si>
  <si>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</si>
  <si>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</si>
  <si>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</si>
  <si>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</si>
  <si>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</si>
  <si>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</si>
  <si>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</si>
  <si>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</si>
  <si>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</si>
  <si>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</si>
  <si>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</si>
  <si>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</si>
  <si>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</si>
  <si>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</si>
  <si>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</si>
  <si>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</si>
  <si>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</si>
  <si>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</si>
  <si>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</si>
  <si>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</si>
  <si>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</si>
  <si>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</si>
  <si>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</si>
  <si>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</si>
  <si>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</si>
  <si>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</si>
  <si>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</si>
  <si>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</si>
  <si>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</si>
  <si>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</si>
  <si>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</si>
  <si>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</si>
  <si>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</si>
  <si>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</si>
  <si>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</si>
  <si>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</si>
  <si>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</si>
  <si>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</si>
  <si>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</si>
  <si>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</si>
  <si>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</si>
  <si>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</si>
  <si>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</si>
  <si>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</si>
  <si>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</si>
  <si>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</si>
  <si>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</si>
  <si>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</si>
  <si>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</si>
  <si>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</si>
  <si>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</si>
  <si>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</si>
  <si>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</si>
  <si>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</si>
  <si>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</si>
  <si>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</si>
  <si>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</si>
  <si>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</si>
  <si>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</si>
  <si>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</si>
  <si>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</si>
  <si>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</si>
  <si>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</si>
  <si>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</si>
  <si>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</si>
  <si>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</si>
  <si>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</si>
  <si>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</si>
  <si>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</si>
  <si>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</si>
  <si>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</si>
  <si>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</si>
  <si>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</si>
  <si>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</si>
  <si>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</si>
  <si>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</si>
  <si>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</si>
  <si>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</si>
  <si>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</si>
  <si>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</si>
  <si>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</si>
  <si>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</si>
  <si>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</si>
  <si>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</si>
  <si>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</si>
  <si>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</si>
  <si>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</si>
  <si>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</si>
  <si>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</si>
  <si>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</si>
  <si>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</si>
  <si>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</si>
  <si>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</si>
  <si>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</si>
  <si>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</si>
  <si>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</si>
  <si>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</si>
  <si>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</si>
  <si>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</si>
  <si>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</si>
  <si>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</si>
  <si>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</si>
  <si>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</si>
  <si>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</si>
  <si>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</si>
  <si>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</si>
  <si>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</si>
  <si>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</si>
  <si>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</si>
  <si>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</si>
  <si>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</si>
  <si>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</si>
  <si>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</si>
  <si>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</si>
  <si>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</si>
  <si>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</si>
  <si>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</si>
  <si>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</si>
  <si>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</si>
  <si>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</si>
  <si>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</si>
  <si>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</si>
  <si>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</si>
  <si>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</si>
  <si>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</si>
  <si>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</si>
  <si>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</si>
  <si>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</si>
  <si>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</si>
  <si>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</si>
  <si>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</si>
  <si>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</si>
  <si>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</si>
  <si>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</si>
  <si>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</si>
  <si>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</si>
  <si>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</si>
  <si>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</si>
  <si>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</si>
  <si>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</si>
  <si>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</si>
  <si>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</si>
  <si>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</si>
  <si>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</si>
  <si>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</si>
  <si>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</si>
  <si>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</si>
  <si>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</si>
  <si>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</si>
  <si>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</si>
  <si>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</si>
  <si>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</si>
  <si>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</si>
  <si>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</si>
  <si>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</si>
  <si>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</si>
  <si>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</si>
  <si>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</si>
  <si>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</si>
  <si>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</si>
  <si>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</si>
  <si>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</si>
  <si>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</si>
  <si>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</si>
  <si>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</si>
  <si>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</si>
  <si>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</si>
  <si>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</si>
  <si>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</si>
  <si>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</si>
  <si>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</si>
  <si>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</si>
  <si>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</si>
  <si>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</si>
  <si>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</si>
  <si>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</si>
  <si>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</si>
  <si>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</si>
  <si>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</si>
  <si>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</si>
  <si>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</si>
  <si>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</si>
  <si>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</si>
  <si>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</si>
  <si>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</si>
  <si>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</si>
  <si>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</si>
  <si>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</si>
  <si>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</si>
  <si>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</si>
  <si>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</si>
  <si>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</si>
  <si>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</si>
  <si>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</si>
  <si>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</si>
  <si>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</si>
  <si>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</si>
  <si>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</si>
  <si>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</si>
  <si>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</si>
  <si>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</si>
  <si>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</si>
  <si>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</si>
  <si>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</si>
  <si>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</si>
  <si>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</si>
  <si>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</si>
  <si>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</si>
  <si>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</si>
  <si>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</si>
  <si>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</si>
  <si>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</si>
  <si>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</si>
  <si>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</si>
  <si>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</si>
  <si>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</si>
  <si>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</si>
  <si>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</si>
  <si>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</si>
  <si>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</si>
  <si>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</si>
  <si>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</si>
  <si>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</si>
  <si>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</si>
  <si>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</si>
  <si>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</si>
  <si>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</si>
  <si>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</si>
  <si>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</si>
  <si>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</si>
  <si>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</si>
  <si>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</si>
  <si>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</si>
  <si>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</si>
  <si>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</si>
  <si>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</si>
  <si>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</si>
  <si>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</si>
  <si>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</si>
  <si>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</si>
  <si>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</si>
  <si>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</si>
  <si>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</si>
  <si>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</si>
  <si>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</si>
  <si>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</si>
  <si>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</si>
  <si>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</si>
  <si>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</si>
  <si>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</si>
  <si>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</si>
  <si>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</si>
  <si>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</si>
  <si>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</si>
  <si>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</si>
  <si>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</si>
  <si>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</si>
  <si>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</si>
  <si>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</si>
  <si>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</si>
  <si>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</si>
  <si>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</si>
  <si>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</si>
  <si>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</si>
  <si>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</si>
  <si>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</si>
  <si>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</si>
  <si>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</si>
  <si>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</si>
  <si>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</si>
  <si>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</si>
  <si>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</si>
  <si>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</si>
  <si>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</si>
  <si>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</si>
  <si>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</si>
  <si>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</si>
  <si>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</si>
  <si>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</si>
  <si>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</si>
  <si>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</si>
  <si>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</si>
  <si>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</si>
  <si>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</si>
  <si>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</si>
  <si>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</si>
  <si>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</si>
  <si>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</si>
  <si>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</si>
  <si>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</si>
  <si>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</si>
  <si>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</si>
  <si>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</si>
  <si>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</si>
  <si>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</si>
  <si>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</si>
  <si>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</si>
  <si>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</si>
  <si>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</si>
  <si>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</si>
  <si>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</si>
  <si>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</si>
  <si>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</si>
  <si>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</si>
  <si>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</si>
  <si>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</si>
  <si>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</si>
  <si>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</si>
  <si>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</si>
  <si>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</si>
  <si>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</si>
  <si>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</si>
  <si>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</si>
  <si>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</si>
  <si>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</si>
  <si>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</si>
  <si>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</si>
  <si>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</si>
  <si>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</si>
  <si>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</si>
  <si>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</si>
  <si>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</si>
  <si>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</si>
  <si>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</si>
  <si>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</si>
  <si>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</si>
  <si>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</si>
  <si>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</si>
  <si>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</si>
  <si>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</si>
  <si>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</si>
  <si>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</si>
  <si>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</si>
  <si>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</si>
  <si>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</si>
  <si>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</si>
  <si>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</si>
  <si>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</si>
  <si>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</si>
  <si>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</si>
  <si>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</si>
  <si>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</si>
  <si>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</si>
  <si>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</si>
  <si>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</si>
  <si>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</si>
  <si>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</si>
  <si>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</si>
  <si>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</si>
  <si>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</si>
  <si>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</si>
  <si>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</si>
  <si>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</si>
  <si>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</si>
  <si>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</si>
  <si>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</si>
  <si>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</si>
  <si>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</si>
  <si>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</si>
  <si>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</si>
  <si>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</si>
  <si>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</si>
  <si>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</si>
  <si>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</si>
  <si>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</si>
  <si>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</si>
  <si>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</si>
  <si>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</si>
  <si>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</si>
  <si>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</si>
  <si>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</si>
  <si>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</si>
  <si>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</si>
  <si>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</si>
  <si>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</si>
  <si>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</si>
  <si>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</si>
  <si>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</si>
  <si>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</si>
  <si>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</si>
  <si>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</si>
  <si>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</si>
  <si>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</si>
  <si>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</si>
  <si>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</si>
  <si>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</si>
  <si>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</si>
  <si>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</si>
  <si>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</si>
  <si>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</si>
  <si>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</si>
  <si>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</si>
  <si>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</si>
  <si>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</si>
  <si>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</si>
  <si>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</si>
  <si>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</si>
  <si>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</si>
  <si>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</si>
  <si>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</si>
  <si>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</si>
  <si>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</si>
  <si>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</si>
  <si>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</si>
  <si>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</si>
  <si>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</si>
  <si>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</si>
  <si>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</si>
  <si>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</si>
  <si>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</si>
  <si>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</si>
  <si>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</si>
  <si>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</si>
  <si>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</si>
  <si>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</si>
  <si>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</si>
  <si>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</si>
  <si>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</si>
  <si>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</si>
  <si>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</si>
  <si>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</si>
  <si>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</si>
  <si>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</si>
  <si>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</si>
  <si>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</si>
  <si>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</si>
  <si>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</si>
  <si>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</si>
  <si>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</si>
  <si>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</si>
  <si>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</si>
  <si>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</si>
  <si>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</si>
  <si>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</si>
  <si>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</si>
  <si>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</si>
  <si>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</si>
  <si>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</si>
  <si>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</si>
  <si>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</si>
  <si>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</si>
  <si>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</si>
  <si>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</si>
  <si>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</si>
  <si>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</si>
  <si>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</si>
  <si>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</si>
  <si>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</si>
  <si>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</si>
  <si>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</si>
  <si>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</si>
  <si>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</si>
  <si>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</si>
  <si>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</si>
  <si>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</si>
  <si>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</si>
  <si>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</si>
  <si>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</si>
  <si>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</si>
  <si>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</si>
  <si>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</si>
  <si>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</si>
  <si>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</si>
  <si>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</si>
  <si>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</si>
  <si>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</si>
  <si>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</si>
  <si>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</si>
  <si>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</si>
  <si>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</si>
  <si>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</si>
  <si>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</si>
  <si>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</si>
  <si>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</si>
  <si>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</si>
  <si>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</si>
  <si>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</si>
  <si>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</si>
  <si>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</si>
  <si>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</si>
  <si>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</si>
  <si>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</si>
  <si>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</si>
  <si>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</si>
  <si>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</si>
  <si>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</si>
  <si>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</si>
  <si>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</si>
  <si>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</si>
  <si>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</si>
  <si>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</si>
  <si>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</si>
  <si>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</si>
  <si>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</si>
  <si>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</si>
  <si>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</si>
  <si>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</si>
  <si>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</si>
  <si>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</si>
  <si>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</si>
  <si>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</si>
  <si>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</si>
  <si>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</si>
  <si>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</si>
  <si>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</si>
  <si>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</si>
  <si>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</si>
  <si>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</si>
  <si>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</si>
  <si>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</si>
  <si>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</si>
  <si>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</si>
  <si>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</si>
  <si>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</si>
  <si>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</si>
  <si>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</si>
  <si>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</si>
  <si>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</si>
  <si>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</si>
  <si>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</si>
  <si>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</si>
  <si>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</si>
  <si>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</si>
  <si>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</si>
  <si>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</si>
  <si>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</si>
  <si>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</si>
  <si>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</si>
  <si>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</si>
  <si>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</si>
  <si>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</si>
  <si>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</si>
  <si>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</si>
  <si>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</si>
  <si>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</si>
  <si>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</si>
  <si>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</si>
  <si>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</si>
  <si>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</si>
  <si>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</si>
  <si>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</si>
  <si>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</si>
  <si>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</si>
  <si>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</si>
  <si>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</si>
  <si>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</si>
  <si>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</si>
  <si>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</si>
  <si>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</si>
  <si>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</si>
  <si>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</si>
  <si>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</si>
  <si>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</si>
  <si>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</si>
  <si>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</si>
  <si>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</si>
  <si>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</si>
  <si>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</si>
  <si>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</si>
  <si>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</si>
  <si>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</si>
  <si>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</si>
  <si>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</si>
  <si>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</si>
  <si>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</si>
  <si>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</si>
  <si>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</si>
  <si>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</si>
  <si>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</si>
  <si>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</si>
  <si>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</si>
  <si>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</si>
  <si>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</si>
  <si>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</si>
  <si>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</si>
  <si>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</si>
  <si>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</si>
  <si>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</si>
  <si>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</si>
  <si>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</si>
  <si>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</si>
  <si>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</si>
  <si>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</si>
  <si>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</si>
  <si>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</si>
  <si>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</si>
  <si>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</si>
  <si>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</si>
  <si>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</si>
  <si>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</si>
  <si>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</si>
  <si>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</si>
  <si>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</si>
  <si>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</si>
  <si>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</si>
  <si>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</si>
  <si>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</si>
  <si>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</si>
  <si>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</si>
  <si>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</si>
  <si>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</si>
  <si>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</si>
  <si>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</si>
  <si>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</si>
  <si>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</si>
  <si>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</si>
  <si>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</si>
  <si>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</si>
  <si>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</si>
  <si>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</si>
  <si>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</si>
  <si>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</si>
  <si>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</si>
  <si>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</si>
  <si>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</si>
  <si>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</si>
  <si>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</si>
  <si>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</si>
  <si>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</si>
  <si>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</si>
  <si>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</si>
  <si>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</si>
  <si>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</si>
  <si>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</si>
  <si>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</si>
  <si>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</si>
  <si>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</si>
  <si>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</si>
  <si>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</si>
  <si>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</si>
  <si>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</si>
  <si>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</si>
  <si>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</si>
  <si>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</si>
  <si>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</si>
  <si>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</si>
  <si>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</si>
  <si>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</si>
  <si>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</si>
  <si>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</si>
  <si>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</si>
  <si>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</si>
  <si>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</si>
  <si>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</si>
  <si>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</si>
  <si>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</si>
  <si>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</si>
  <si>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</si>
  <si>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</si>
  <si>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</si>
  <si>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</si>
  <si>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</si>
  <si>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</si>
  <si>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</si>
  <si>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</si>
  <si>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</si>
  <si>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</si>
  <si>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</si>
  <si>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</si>
  <si>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</si>
  <si>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</si>
  <si>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</si>
  <si>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</si>
  <si>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</si>
  <si>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</si>
  <si>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</si>
  <si>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</si>
  <si>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</si>
  <si>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</si>
  <si>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</si>
  <si>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</si>
  <si>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</si>
  <si>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</si>
  <si>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</si>
  <si>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</si>
  <si>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</si>
  <si>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</si>
  <si>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</si>
  <si>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</si>
  <si>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</si>
  <si>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</si>
  <si>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</si>
  <si>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</si>
  <si>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</si>
  <si>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</si>
  <si>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</si>
  <si>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</si>
  <si>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</si>
  <si>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</si>
  <si>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</si>
  <si>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</si>
  <si>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</si>
  <si>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</si>
  <si>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</si>
  <si>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</si>
  <si>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</si>
  <si>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</si>
  <si>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</si>
  <si>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</si>
  <si>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</si>
  <si>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</si>
  <si>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</si>
  <si>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</si>
  <si>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</si>
  <si>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</si>
  <si>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</si>
  <si>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</si>
  <si>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</si>
  <si>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</si>
  <si>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</si>
  <si>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</si>
  <si>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</si>
  <si>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</si>
  <si>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</si>
  <si>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</si>
  <si>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</si>
  <si>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</si>
  <si>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</si>
  <si>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</si>
  <si>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</si>
  <si>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</si>
  <si>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</si>
  <si>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</si>
  <si>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</si>
  <si>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</si>
  <si>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</si>
  <si>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</si>
  <si>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</si>
  <si>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</si>
  <si>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</si>
  <si>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</si>
  <si>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</si>
  <si>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</si>
  <si>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</si>
  <si>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</si>
  <si>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</si>
  <si>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</si>
  <si>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</si>
  <si>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</si>
  <si>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</si>
  <si>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</si>
  <si>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</si>
  <si>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</si>
  <si>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</si>
  <si>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</si>
  <si>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</si>
  <si>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</si>
  <si>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</si>
  <si>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</si>
  <si>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</si>
  <si>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</si>
  <si>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</si>
  <si>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</si>
  <si>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</si>
  <si>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</si>
  <si>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</si>
  <si>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</si>
  <si>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</si>
  <si>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</si>
  <si>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</si>
  <si>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</si>
  <si>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</si>
  <si>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</si>
  <si>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</si>
  <si>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</si>
  <si>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</si>
  <si>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</si>
  <si>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</si>
  <si>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</si>
  <si>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</si>
  <si>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</si>
  <si>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</si>
  <si>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</si>
  <si>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</si>
  <si>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</si>
  <si>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</si>
  <si>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</si>
  <si>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</si>
  <si>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</si>
  <si>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</si>
  <si>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</si>
  <si>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</si>
  <si>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</si>
  <si>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</si>
  <si>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</si>
  <si>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</si>
  <si>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</si>
  <si>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</si>
  <si>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</si>
  <si>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</si>
  <si>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</si>
  <si>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</si>
  <si>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</si>
  <si>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</si>
  <si>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</si>
  <si>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</si>
  <si>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</si>
  <si>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</si>
  <si>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</si>
  <si>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</si>
  <si>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</si>
  <si>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</si>
  <si>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</si>
  <si>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</si>
  <si>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</si>
  <si>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</si>
  <si>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</si>
  <si>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</si>
  <si>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</si>
  <si>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</si>
  <si>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</si>
  <si>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</si>
  <si>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</si>
  <si>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</si>
  <si>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</si>
  <si>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</si>
  <si>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</si>
  <si>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</si>
  <si>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</si>
  <si>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</si>
  <si>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</si>
  <si>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</si>
  <si>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</si>
  <si>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</si>
  <si>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</si>
  <si>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</si>
  <si>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</si>
  <si>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</si>
  <si>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</si>
  <si>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</si>
  <si>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</si>
  <si>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</si>
  <si>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</si>
  <si>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</si>
  <si>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</si>
  <si>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</si>
  <si>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</si>
  <si>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</si>
  <si>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</si>
  <si>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</si>
  <si>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</si>
  <si>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</si>
  <si>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</si>
  <si>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</si>
  <si>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</si>
  <si>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</si>
  <si>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</si>
  <si>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</si>
  <si>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</si>
  <si>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</si>
  <si>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</si>
  <si>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</si>
  <si>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</si>
  <si>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</si>
  <si>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</si>
  <si>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</si>
  <si>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</si>
  <si>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</si>
  <si>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</si>
  <si>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</si>
  <si>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</si>
  <si>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</si>
  <si>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</si>
  <si>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</si>
  <si>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</si>
  <si>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</si>
  <si>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</si>
  <si>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</si>
  <si>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</si>
  <si>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</si>
  <si>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</si>
  <si>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</si>
  <si>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</si>
  <si>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</si>
  <si>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</si>
  <si>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</si>
  <si>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</si>
  <si>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</si>
  <si>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</si>
  <si>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</si>
  <si>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</si>
  <si>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</si>
  <si>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</si>
  <si>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</si>
  <si>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</si>
  <si>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</si>
  <si>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</si>
  <si>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</si>
  <si>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</si>
  <si>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</si>
  <si>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</si>
  <si>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</si>
  <si>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</si>
  <si>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</si>
  <si>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</si>
  <si>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</si>
  <si>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</si>
  <si>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</si>
  <si>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</si>
  <si>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</si>
  <si>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</si>
  <si>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</si>
  <si>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</si>
  <si>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</si>
  <si>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</si>
  <si>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</si>
  <si>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</si>
  <si>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</si>
  <si>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</si>
  <si>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</si>
  <si>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</si>
  <si>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</si>
  <si>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</si>
  <si>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</si>
  <si>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</si>
  <si>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</si>
  <si>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</si>
  <si>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</si>
  <si>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</si>
  <si>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</si>
  <si>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</si>
  <si>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</si>
  <si>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</si>
  <si>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</si>
  <si>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</si>
  <si>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</si>
  <si>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</si>
  <si>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</si>
  <si>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</si>
  <si>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</si>
  <si>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</si>
  <si>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</si>
  <si>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</si>
  <si>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</si>
  <si>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</si>
  <si>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</si>
  <si>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</si>
  <si>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</si>
  <si>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</si>
  <si>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</si>
  <si>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</si>
  <si>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</si>
  <si>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</si>
  <si>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</si>
  <si>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</si>
  <si>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</si>
  <si>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</si>
  <si>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</si>
  <si>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</si>
  <si>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</si>
  <si>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</si>
  <si>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</si>
  <si>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</si>
  <si>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</si>
  <si>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</si>
  <si>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</si>
  <si>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</si>
  <si>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</si>
  <si>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</si>
  <si>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</si>
  <si>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</si>
  <si>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</si>
  <si>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</si>
  <si>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</si>
  <si>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</si>
  <si>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</si>
  <si>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</si>
  <si>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</si>
  <si>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</si>
  <si>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</si>
  <si>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</si>
  <si>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</si>
  <si>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</si>
  <si>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</si>
  <si>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</si>
  <si>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</si>
  <si>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</si>
  <si>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</si>
  <si>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</si>
  <si>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</si>
  <si>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</si>
  <si>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</si>
  <si>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</si>
  <si>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</si>
  <si>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</si>
  <si>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</si>
  <si>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</si>
  <si>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</si>
  <si>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</si>
  <si>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</si>
  <si>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</si>
  <si>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</si>
  <si>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</si>
  <si>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</si>
  <si>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</si>
  <si>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</si>
  <si>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</si>
  <si>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</si>
  <si>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</si>
  <si>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</si>
  <si>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</si>
  <si>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</si>
  <si>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</si>
  <si>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</si>
  <si>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</si>
  <si>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</si>
  <si>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</si>
  <si>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</si>
  <si>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</si>
  <si>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</si>
  <si>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</si>
  <si>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</si>
  <si>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</si>
  <si>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</si>
  <si>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</si>
  <si>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</si>
  <si>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</si>
  <si>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</si>
  <si>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</si>
  <si>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</si>
  <si>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</si>
  <si>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</si>
  <si>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</si>
  <si>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</si>
  <si>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</si>
  <si>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</si>
  <si>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</si>
  <si>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</si>
  <si>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</si>
  <si>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</si>
  <si>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</si>
  <si>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</si>
  <si>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</si>
  <si>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</si>
  <si>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</si>
  <si>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</si>
  <si>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</si>
  <si>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</si>
  <si>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</si>
  <si>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</si>
  <si>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</si>
  <si>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</si>
  <si>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</si>
  <si>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</si>
  <si>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</si>
  <si>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</si>
  <si>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</si>
  <si>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</si>
  <si>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</si>
  <si>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</si>
  <si>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</si>
  <si>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</si>
  <si>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</si>
  <si>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</si>
  <si>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</si>
  <si>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</si>
  <si>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</si>
  <si>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</si>
  <si>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</si>
  <si>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</si>
  <si>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</si>
  <si>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</si>
  <si>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</si>
  <si>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</si>
  <si>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</si>
  <si>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</si>
  <si>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</si>
  <si>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</si>
  <si>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</si>
  <si>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</si>
  <si>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</si>
  <si>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</si>
  <si>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</si>
  <si>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</si>
  <si>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</si>
  <si>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</si>
  <si>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</si>
  <si>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</si>
  <si>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</si>
  <si>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</si>
  <si>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</si>
  <si>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</si>
  <si>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</si>
  <si>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</si>
  <si>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</si>
  <si>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</si>
  <si>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</si>
  <si>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</si>
  <si>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</si>
  <si>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</si>
  <si>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</si>
  <si>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</si>
  <si>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</si>
  <si>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</si>
  <si>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</si>
  <si>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</si>
  <si>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</si>
  <si>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</si>
  <si>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</si>
  <si>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</si>
  <si>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</si>
  <si>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</si>
  <si>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</si>
  <si>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</si>
  <si>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</si>
  <si>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</si>
  <si>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</si>
  <si>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</si>
  <si>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</si>
  <si>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</si>
  <si>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</si>
  <si>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</si>
  <si>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</si>
  <si>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</si>
  <si>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</si>
  <si>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</si>
  <si>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</si>
  <si>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</si>
  <si>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</si>
  <si>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</si>
  <si>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</si>
  <si>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</si>
  <si>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</si>
  <si>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</si>
  <si>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</si>
  <si>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</si>
  <si>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</si>
  <si>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</si>
  <si>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</si>
  <si>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</si>
  <si>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</si>
  <si>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</si>
  <si>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</si>
  <si>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</si>
  <si>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</si>
  <si>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</si>
  <si>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</si>
  <si>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</si>
  <si>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</si>
  <si>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</si>
  <si>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</si>
  <si>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</si>
  <si>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</si>
  <si>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</si>
  <si>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</si>
  <si>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</si>
  <si>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</si>
  <si>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</si>
  <si>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</si>
  <si>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</si>
  <si>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</si>
  <si>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</si>
  <si>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</si>
  <si>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</si>
  <si>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</si>
  <si>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</si>
  <si>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</si>
  <si>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</si>
  <si>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</si>
  <si>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</si>
  <si>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</si>
  <si>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</si>
  <si>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</si>
  <si>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</si>
  <si>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</si>
  <si>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</si>
  <si>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</si>
  <si>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</si>
  <si>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</si>
  <si>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</si>
  <si>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</si>
  <si>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</si>
  <si>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</si>
  <si>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</si>
  <si>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</si>
  <si>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</si>
  <si>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</si>
  <si>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</si>
  <si>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</si>
  <si>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</si>
  <si>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</si>
  <si>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</si>
  <si>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</si>
  <si>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</si>
  <si>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</si>
  <si>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</si>
  <si>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</si>
  <si>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</si>
  <si>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</si>
  <si>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</si>
  <si>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</si>
  <si>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</si>
  <si>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</si>
  <si>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</si>
  <si>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</si>
  <si>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</si>
  <si>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</si>
  <si>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</si>
  <si>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</si>
  <si>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</si>
  <si>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</si>
  <si>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</si>
  <si>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</si>
  <si>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</si>
  <si>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</si>
  <si>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</si>
  <si>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</si>
  <si>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</si>
  <si>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</si>
  <si>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</si>
  <si>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</si>
  <si>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</si>
  <si>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</si>
  <si>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</si>
  <si>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</si>
  <si>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</si>
  <si>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</si>
  <si>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</si>
  <si>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</si>
  <si>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</si>
  <si>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</si>
  <si>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</si>
  <si>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</si>
  <si>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</si>
  <si>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</si>
  <si>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</si>
  <si>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</si>
  <si>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</si>
  <si>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</si>
  <si>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</si>
  <si>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</si>
  <si>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</si>
  <si>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</si>
  <si>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</si>
  <si>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</si>
  <si>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</si>
  <si>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</si>
  <si>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</si>
  <si>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</si>
  <si>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</si>
  <si>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</si>
  <si>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</si>
  <si>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</si>
  <si>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</si>
  <si>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</si>
  <si>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</si>
  <si>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</si>
  <si>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</si>
  <si>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</si>
  <si>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</si>
  <si>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</si>
  <si>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</si>
  <si>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</si>
  <si>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</si>
  <si>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</si>
  <si>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</si>
  <si>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</si>
  <si>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</si>
  <si>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</si>
  <si>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</si>
  <si>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</si>
  <si>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</si>
  <si>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</si>
  <si>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</si>
  <si>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</si>
  <si>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</si>
  <si>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</si>
  <si>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</si>
  <si>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</si>
  <si>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</si>
  <si>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</si>
  <si>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</si>
  <si>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</si>
  <si>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</si>
  <si>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</si>
  <si>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</si>
  <si>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</si>
  <si>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</si>
  <si>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</si>
  <si>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</si>
  <si>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</si>
  <si>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</si>
  <si>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</si>
  <si>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</si>
  <si>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</si>
  <si>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</si>
  <si>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</si>
  <si>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</si>
  <si>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</si>
  <si>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</si>
  <si>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</si>
  <si>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</si>
  <si>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</si>
  <si>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</si>
  <si>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</si>
  <si>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</si>
  <si>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</si>
  <si>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</si>
  <si>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</si>
  <si>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</si>
  <si>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</si>
  <si>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</si>
  <si>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</si>
  <si>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</si>
  <si>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</si>
  <si>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</si>
  <si>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</si>
  <si>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</si>
  <si>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</si>
  <si>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</si>
  <si>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</si>
  <si>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</si>
  <si>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</si>
  <si>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</si>
  <si>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</si>
  <si>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</si>
  <si>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</si>
  <si>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</si>
  <si>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</si>
  <si>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</si>
  <si>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</si>
  <si>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</si>
  <si>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</si>
  <si>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</si>
  <si>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</si>
  <si>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</si>
  <si>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</si>
  <si>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</si>
  <si>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</si>
  <si>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</si>
  <si>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</si>
  <si>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</si>
  <si>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</si>
  <si>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</si>
  <si>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</si>
  <si>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</si>
  <si>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</si>
  <si>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</si>
  <si>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</si>
  <si>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</si>
  <si>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</si>
  <si>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</si>
  <si>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</si>
  <si>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</si>
  <si>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</si>
  <si>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</si>
  <si>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</si>
  <si>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</si>
  <si>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</si>
  <si>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</si>
  <si>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</si>
  <si>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</si>
  <si>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</si>
  <si>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</si>
  <si>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</si>
  <si>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</si>
  <si>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</si>
  <si>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</si>
  <si>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</si>
  <si>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</si>
  <si>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</si>
  <si>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</si>
  <si>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</si>
  <si>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</si>
  <si>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</si>
  <si>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</si>
  <si>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</si>
  <si>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</si>
  <si>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</si>
  <si>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</si>
  <si>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</si>
  <si>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</si>
  <si>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</si>
  <si>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</si>
  <si>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</si>
  <si>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</si>
  <si>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</si>
  <si>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</si>
  <si>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</si>
  <si>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</si>
  <si>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</si>
  <si>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</si>
  <si>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</si>
  <si>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</si>
  <si>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</si>
  <si>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</si>
  <si>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</si>
  <si>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</si>
  <si>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</si>
  <si>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</si>
  <si>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</si>
  <si>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</si>
  <si>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</si>
  <si>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</si>
  <si>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</si>
  <si>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</si>
  <si>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</si>
  <si>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</si>
  <si>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</si>
  <si>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</si>
  <si>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</si>
  <si>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</si>
  <si>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</si>
  <si>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</si>
  <si>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</si>
  <si>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</si>
  <si>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</si>
  <si>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</si>
  <si>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</si>
  <si>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</si>
  <si>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</si>
  <si>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</si>
  <si>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</si>
  <si>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</si>
  <si>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</si>
  <si>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</si>
  <si>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</si>
  <si>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</si>
  <si>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</si>
  <si>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</si>
  <si>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</si>
  <si>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</si>
  <si>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</si>
  <si>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</si>
  <si>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</si>
  <si>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</si>
  <si>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</si>
  <si>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</si>
  <si>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</si>
  <si>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</si>
  <si>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</si>
  <si>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</si>
  <si>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</si>
  <si>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</si>
  <si>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</si>
  <si>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</si>
  <si>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</si>
  <si>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</si>
  <si>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</si>
  <si>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</si>
  <si>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</si>
  <si>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</si>
  <si>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</si>
  <si>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</si>
  <si>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</si>
  <si>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</si>
  <si>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</si>
  <si>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</si>
  <si>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</si>
  <si>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</si>
  <si>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</si>
  <si>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</si>
  <si>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</si>
  <si>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</si>
  <si>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</si>
  <si>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</si>
  <si>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</si>
  <si>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</si>
  <si>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</si>
  <si>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</si>
  <si>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</si>
  <si>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</si>
  <si>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</si>
  <si>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</si>
  <si>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</si>
  <si>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</si>
  <si>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</si>
  <si>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</si>
  <si>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</si>
  <si>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</si>
  <si>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</si>
  <si>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</si>
  <si>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</si>
  <si>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</si>
  <si>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</si>
  <si>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</si>
  <si>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</si>
  <si>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</si>
  <si>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</si>
  <si>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</si>
  <si>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</si>
  <si>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</si>
  <si>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</si>
  <si>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</si>
  <si>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</si>
  <si>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</si>
  <si>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</si>
  <si>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</si>
  <si>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</si>
  <si>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</si>
  <si>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</si>
  <si>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</si>
  <si>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</si>
  <si>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</si>
  <si>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</si>
  <si>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</si>
  <si>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</si>
  <si>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</si>
  <si>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</si>
  <si>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</si>
  <si>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</si>
  <si>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</si>
  <si>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</si>
  <si>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</si>
  <si>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</si>
  <si>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</si>
  <si>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</si>
  <si>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</si>
  <si>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</si>
  <si>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</si>
  <si>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</si>
  <si>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</si>
  <si>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</si>
  <si>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</si>
  <si>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</si>
  <si>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</si>
  <si>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</si>
  <si>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</si>
  <si>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</si>
  <si>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</si>
  <si>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</si>
  <si>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</si>
  <si>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</si>
  <si>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</si>
  <si>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</si>
  <si>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</si>
  <si>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</si>
  <si>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</si>
  <si>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</si>
  <si>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</si>
  <si>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</si>
  <si>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</si>
  <si>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</si>
  <si>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</si>
  <si>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</si>
  <si>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</si>
  <si>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</si>
  <si>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</si>
  <si>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</si>
  <si>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</si>
  <si>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</si>
  <si>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</si>
  <si>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</si>
  <si>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</si>
  <si>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</si>
  <si>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</si>
  <si>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</si>
  <si>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</si>
  <si>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</si>
  <si>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</si>
  <si>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</si>
  <si>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</si>
  <si>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</si>
  <si>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</si>
  <si>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</si>
  <si>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</si>
  <si>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</si>
  <si>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</si>
  <si>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</si>
  <si>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</si>
  <si>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</si>
  <si>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</si>
  <si>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</si>
  <si>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</si>
  <si>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</si>
  <si>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</si>
  <si>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</si>
  <si>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</si>
  <si>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</si>
  <si>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</si>
  <si>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</si>
  <si>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</si>
  <si>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</si>
  <si>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</si>
  <si>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</si>
  <si>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</si>
  <si>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</si>
  <si>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</si>
  <si>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</si>
  <si>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</si>
  <si>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</si>
  <si>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</si>
  <si>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</si>
  <si>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</si>
  <si>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</si>
  <si>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</si>
  <si>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</si>
  <si>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</si>
  <si>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</si>
  <si>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</si>
  <si>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</si>
  <si>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</si>
  <si>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</si>
  <si>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</si>
  <si>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</si>
  <si>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</si>
  <si>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</si>
  <si>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</si>
  <si>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</si>
  <si>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</si>
  <si>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</si>
  <si>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</si>
  <si>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</si>
  <si>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</si>
  <si>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</si>
  <si>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</si>
  <si>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</si>
  <si>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</si>
  <si>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</si>
  <si>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</si>
  <si>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</si>
  <si>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</si>
  <si>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</si>
  <si>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</si>
  <si>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</si>
  <si>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</si>
  <si>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</si>
  <si>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</si>
  <si>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</si>
  <si>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</si>
  <si>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</si>
  <si>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</si>
  <si>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</si>
  <si>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</si>
  <si>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</si>
  <si>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</si>
  <si>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</si>
  <si>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</si>
  <si>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</si>
  <si>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</si>
  <si>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</si>
  <si>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</si>
  <si>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</si>
  <si>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</si>
  <si>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</si>
  <si>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</si>
  <si>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</si>
  <si>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</si>
  <si>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</si>
  <si>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</si>
  <si>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</si>
  <si>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</si>
  <si>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</si>
  <si>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</si>
  <si>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</si>
  <si>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</si>
  <si>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</si>
  <si>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</si>
  <si>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</si>
  <si>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</si>
  <si>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</si>
  <si>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</si>
  <si>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</si>
  <si>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</si>
  <si>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</si>
  <si>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</si>
  <si>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</si>
  <si>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</si>
  <si>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</si>
  <si>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</si>
  <si>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</si>
  <si>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</si>
  <si>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</si>
  <si>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</si>
  <si>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</si>
  <si>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</si>
  <si>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</si>
  <si>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</si>
  <si>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</si>
  <si>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</si>
  <si>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</si>
  <si>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</si>
  <si>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</si>
  <si>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</si>
  <si>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</si>
  <si>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</si>
  <si>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</si>
  <si>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</si>
  <si>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</si>
  <si>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</si>
  <si>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</si>
  <si>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</si>
  <si>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</si>
  <si>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</si>
  <si>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</si>
  <si>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</si>
  <si>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</si>
  <si>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</si>
  <si>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</si>
  <si>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</si>
  <si>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</si>
  <si>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</si>
  <si>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</si>
  <si>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</si>
  <si>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</si>
  <si>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</si>
  <si>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</si>
  <si>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</si>
  <si>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</si>
  <si>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</si>
  <si>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</si>
  <si>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</si>
  <si>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</si>
  <si>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</si>
  <si>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</si>
  <si>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</si>
  <si>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</si>
  <si>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</si>
  <si>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</si>
  <si>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</si>
  <si>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</si>
  <si>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</si>
  <si>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</si>
  <si>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</si>
  <si>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</si>
  <si>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</si>
  <si>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</si>
  <si>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</si>
  <si>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</si>
  <si>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</si>
  <si>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</si>
  <si>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</si>
  <si>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</si>
  <si>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</si>
  <si>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</si>
  <si>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</si>
  <si>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</si>
  <si>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</si>
  <si>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</si>
  <si>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</si>
  <si>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</si>
  <si>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</si>
  <si>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</si>
  <si>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</si>
  <si>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</si>
  <si>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</si>
  <si>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</si>
  <si>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</si>
  <si>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</si>
  <si>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</si>
  <si>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</si>
  <si>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</si>
  <si>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</si>
  <si>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</si>
  <si>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</si>
  <si>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</si>
  <si>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</si>
  <si>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</si>
  <si>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</si>
  <si>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</si>
  <si>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</si>
  <si>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</si>
  <si>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</si>
  <si>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</si>
  <si>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</si>
  <si>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</si>
  <si>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</si>
  <si>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</si>
  <si>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</si>
  <si>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</si>
  <si>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</si>
  <si>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</si>
  <si>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</si>
  <si>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</si>
  <si>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</si>
  <si>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</si>
  <si>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</si>
  <si>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</si>
  <si>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</si>
  <si>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</si>
  <si>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</si>
  <si>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</si>
  <si>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</si>
  <si>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</si>
  <si>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</si>
  <si>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</si>
  <si>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</si>
  <si>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</si>
  <si>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</si>
  <si>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</si>
  <si>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</si>
  <si>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</si>
  <si>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</si>
  <si>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</si>
  <si>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</si>
  <si>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</si>
  <si>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</si>
  <si>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</si>
  <si>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</si>
  <si>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</si>
  <si>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</si>
  <si>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</si>
  <si>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</si>
  <si>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</si>
  <si>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</si>
  <si>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</si>
  <si>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</si>
  <si>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</si>
  <si>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</si>
  <si>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</si>
  <si>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</si>
  <si>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</si>
  <si>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</si>
  <si>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</si>
  <si>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</si>
  <si>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</si>
  <si>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</si>
  <si>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</si>
  <si>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</si>
  <si>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</si>
  <si>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</si>
  <si>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</si>
  <si>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</si>
  <si>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</si>
  <si>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</si>
  <si>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</si>
  <si>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</si>
  <si>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</si>
  <si>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</si>
  <si>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</si>
  <si>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</si>
  <si>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</si>
  <si>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</si>
  <si>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</si>
  <si>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</si>
  <si>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</si>
  <si>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</si>
  <si>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</si>
  <si>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</si>
  <si>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</si>
  <si>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</si>
  <si>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</si>
  <si>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</si>
  <si>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</si>
  <si>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</si>
  <si>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</si>
  <si>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</si>
  <si>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</si>
  <si>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</si>
  <si>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</si>
  <si>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</si>
  <si>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</si>
  <si>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</si>
  <si>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</si>
  <si>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</si>
  <si>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</si>
  <si>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</si>
  <si>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</si>
  <si>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</si>
  <si>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</si>
  <si>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</si>
  <si>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</si>
  <si>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</si>
  <si>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</si>
  <si>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</si>
  <si>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</si>
  <si>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</si>
  <si>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</si>
  <si>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</si>
  <si>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</si>
  <si>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</si>
  <si>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</si>
  <si>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</si>
  <si>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</si>
  <si>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</si>
  <si>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</si>
  <si>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</si>
  <si>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</si>
  <si>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</si>
  <si>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</si>
  <si>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</si>
  <si>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</si>
  <si>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</si>
  <si>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</si>
  <si>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</si>
  <si>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</si>
  <si>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</si>
  <si>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</si>
  <si>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</si>
  <si>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</si>
  <si>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</si>
  <si>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</si>
  <si>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</si>
  <si>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</si>
  <si>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</si>
  <si>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</si>
  <si>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</si>
  <si>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</si>
  <si>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</si>
  <si>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</si>
  <si>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</si>
  <si>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</si>
  <si>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</si>
  <si>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</si>
  <si>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</si>
  <si>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</si>
  <si>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</si>
  <si>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</si>
  <si>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</si>
  <si>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</si>
  <si>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</si>
  <si>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</si>
  <si>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</si>
  <si>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</si>
  <si>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</si>
  <si>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</si>
  <si>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</si>
  <si>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</si>
  <si>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</si>
  <si>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</si>
  <si>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</si>
  <si>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</si>
  <si>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</si>
  <si>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</si>
  <si>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</si>
  <si>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</si>
  <si>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</si>
  <si>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</si>
  <si>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</si>
  <si>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</si>
  <si>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</si>
  <si>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</si>
  <si>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</si>
  <si>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</si>
  <si>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</si>
  <si>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</si>
  <si>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</si>
  <si>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</si>
  <si>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</si>
  <si>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</si>
  <si>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</si>
  <si>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</si>
  <si>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</si>
  <si>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</si>
  <si>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</si>
  <si>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</si>
  <si>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</si>
  <si>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</si>
  <si>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</si>
  <si>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</si>
  <si>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</si>
  <si>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</si>
  <si>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</si>
  <si>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</si>
  <si>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</si>
  <si>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</si>
  <si>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</si>
  <si>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</si>
  <si>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</si>
  <si>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</si>
  <si>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</si>
  <si>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</si>
  <si>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</si>
  <si>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</si>
  <si>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</si>
  <si>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</si>
  <si>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</si>
  <si>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</si>
  <si>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</si>
  <si>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</si>
  <si>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</si>
  <si>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</si>
  <si>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</si>
  <si>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</si>
  <si>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</si>
  <si>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</si>
  <si>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</si>
  <si>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</si>
  <si>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</si>
  <si>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</si>
  <si>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</si>
  <si>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</si>
  <si>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</si>
  <si>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</si>
  <si>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</si>
  <si>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</si>
  <si>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</si>
  <si>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</si>
  <si>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</si>
  <si>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</si>
  <si>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</si>
  <si>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</si>
  <si>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</si>
  <si>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</si>
  <si>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</si>
  <si>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</si>
  <si>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</si>
  <si>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</si>
  <si>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</si>
  <si>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</si>
  <si>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</si>
  <si>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</si>
  <si>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</si>
  <si>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</si>
  <si>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</si>
  <si>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</si>
  <si>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</si>
  <si>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</si>
  <si>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</si>
  <si>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</si>
  <si>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</si>
  <si>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</si>
  <si>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</si>
  <si>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</si>
  <si>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</si>
  <si>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</si>
  <si>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</si>
  <si>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</si>
  <si>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</si>
  <si>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</si>
  <si>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</si>
  <si>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</si>
  <si>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</si>
  <si>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</si>
  <si>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</si>
  <si>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</si>
  <si>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</si>
  <si>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</si>
  <si>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</si>
  <si>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</si>
  <si>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</si>
  <si>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</si>
  <si>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</si>
  <si>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</si>
  <si>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</si>
  <si>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</si>
  <si>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</si>
  <si>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</si>
  <si>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</si>
  <si>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</si>
  <si>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</si>
  <si>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</si>
  <si>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</si>
  <si>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</si>
  <si>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</si>
  <si>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</si>
  <si>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</si>
  <si>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</si>
  <si>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</si>
  <si>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</si>
  <si>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</si>
  <si>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</si>
  <si>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</si>
  <si>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</si>
  <si>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</si>
  <si>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</si>
  <si>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</si>
  <si>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</si>
  <si>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</si>
  <si>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</si>
  <si>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</si>
  <si>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</si>
  <si>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</si>
  <si>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</si>
  <si>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</si>
  <si>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</si>
  <si>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</si>
  <si>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</si>
  <si>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</si>
  <si>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</si>
  <si>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</si>
  <si>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</si>
  <si>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</si>
  <si>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</si>
  <si>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</si>
  <si>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</si>
  <si>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</si>
  <si>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</si>
  <si>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</si>
  <si>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</si>
  <si>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</si>
  <si>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</si>
  <si>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</si>
  <si>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</si>
  <si>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</si>
  <si>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</si>
  <si>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</si>
  <si>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</si>
  <si>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</si>
  <si>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</si>
  <si>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</si>
  <si>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</si>
  <si>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</si>
  <si>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</si>
  <si>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</si>
  <si>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</si>
  <si>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</si>
  <si>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</si>
  <si>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</si>
  <si>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</si>
  <si>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</si>
  <si>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</si>
  <si>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</si>
  <si>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</si>
  <si>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</si>
  <si>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</si>
  <si>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</si>
  <si>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</si>
  <si>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</si>
  <si>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</si>
  <si>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</si>
  <si>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</si>
  <si>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</si>
  <si>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</si>
  <si>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</si>
  <si>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</si>
  <si>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</si>
  <si>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</si>
  <si>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</si>
  <si>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</si>
  <si>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</si>
  <si>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</si>
  <si>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</si>
  <si>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</si>
  <si>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</si>
  <si>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</si>
  <si>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</si>
  <si>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</si>
  <si>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</si>
  <si>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</si>
  <si>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</si>
  <si>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</si>
  <si>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</si>
  <si>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</si>
  <si>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</si>
  <si>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</si>
  <si>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</si>
  <si>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</si>
  <si>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</si>
  <si>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</si>
  <si>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</si>
  <si>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</si>
  <si>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</si>
  <si>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</si>
  <si>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</si>
  <si>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</si>
  <si>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</si>
  <si>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</si>
  <si>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</si>
  <si>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</si>
  <si>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</si>
  <si>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</si>
  <si>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</si>
  <si>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</si>
  <si>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</si>
  <si>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</si>
  <si>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</si>
  <si>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</si>
  <si>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</si>
  <si>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</si>
  <si>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</si>
  <si>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</si>
  <si>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</si>
  <si>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</si>
  <si>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</si>
  <si>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</si>
  <si>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</si>
  <si>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</si>
  <si>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</si>
  <si>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</si>
  <si>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</si>
  <si>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</si>
  <si>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</si>
  <si>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</si>
  <si>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</si>
  <si>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</si>
  <si>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</si>
  <si>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</si>
  <si>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</si>
  <si>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</si>
  <si>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</si>
  <si>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</si>
  <si>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</si>
  <si>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</si>
  <si>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</si>
  <si>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</si>
  <si>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</si>
  <si>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</si>
  <si>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</si>
  <si>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</si>
  <si>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</si>
  <si>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</si>
  <si>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</si>
  <si>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</si>
  <si>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</si>
  <si>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</si>
  <si>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</si>
  <si>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</si>
  <si>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</si>
  <si>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</si>
  <si>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</si>
  <si>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</si>
  <si>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</si>
  <si>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</si>
  <si>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</si>
  <si>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</si>
  <si>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</si>
  <si>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</si>
  <si>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</si>
  <si>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</si>
  <si>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</si>
  <si>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</si>
  <si>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</si>
  <si>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</si>
  <si>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</si>
  <si>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</si>
  <si>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</si>
  <si>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</si>
  <si>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</si>
  <si>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</si>
  <si>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</si>
  <si>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</si>
  <si>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</si>
  <si>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</si>
  <si>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</si>
  <si>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</si>
  <si>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</si>
  <si>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</si>
  <si>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</si>
  <si>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</si>
  <si>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</si>
  <si>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</si>
  <si>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</si>
  <si>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</si>
  <si>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</si>
  <si>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</si>
  <si>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</si>
  <si>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</si>
  <si>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</si>
  <si>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</si>
  <si>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</si>
  <si>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</si>
  <si>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</si>
  <si>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</si>
  <si>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</si>
  <si>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</si>
  <si>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</si>
  <si>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</si>
  <si>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</si>
  <si>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</si>
  <si>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</si>
  <si>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</si>
  <si>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</si>
  <si>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</si>
  <si>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</si>
  <si>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</si>
  <si>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</si>
  <si>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</si>
  <si>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</si>
  <si>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</si>
  <si>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</si>
  <si>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</si>
  <si>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</si>
  <si>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</si>
  <si>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</si>
  <si>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</si>
  <si>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</si>
  <si>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</si>
  <si>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</si>
  <si>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</si>
  <si>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</si>
  <si>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</si>
  <si>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</si>
  <si>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</si>
  <si>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</si>
  <si>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</si>
  <si>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</si>
  <si>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</si>
  <si>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</si>
  <si>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</si>
  <si>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</si>
  <si>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</si>
  <si>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</si>
  <si>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</si>
  <si>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</si>
  <si>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</si>
  <si>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</si>
  <si>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</si>
  <si>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</si>
  <si>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</si>
  <si>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</si>
  <si>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</si>
  <si>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</si>
  <si>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</si>
  <si>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</si>
  <si>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</si>
  <si>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</si>
  <si>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</si>
  <si>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</si>
  <si>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</si>
  <si>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</si>
  <si>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</si>
  <si>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</si>
  <si>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</si>
  <si>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</si>
  <si>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</si>
  <si>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</si>
  <si>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</si>
  <si>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</si>
  <si>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</si>
  <si>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</si>
  <si>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</si>
  <si>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</si>
  <si>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</si>
  <si>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</si>
  <si>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</si>
  <si>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</si>
  <si>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</si>
  <si>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</si>
  <si>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</si>
  <si>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</si>
  <si>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</si>
  <si>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</si>
  <si>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</si>
  <si>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</si>
  <si>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</si>
  <si>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</si>
  <si>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</si>
  <si>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</si>
  <si>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</si>
  <si>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</si>
  <si>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</si>
  <si>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</si>
  <si>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</si>
  <si>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</si>
  <si>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</si>
  <si>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</si>
  <si>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</si>
  <si>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</si>
  <si>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</si>
  <si>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</si>
  <si>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</si>
  <si>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</si>
  <si>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</si>
  <si>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</si>
  <si>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</si>
  <si>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</si>
  <si>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</si>
  <si>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</si>
  <si>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</si>
  <si>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</si>
  <si>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</si>
  <si>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</si>
  <si>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</si>
  <si>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</si>
  <si>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</si>
  <si>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</si>
  <si>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</si>
  <si>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</si>
  <si>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</si>
  <si>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</si>
  <si>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</si>
  <si>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</si>
  <si>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</si>
  <si>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</si>
  <si>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</si>
  <si>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</si>
  <si>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</si>
  <si>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</si>
  <si>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</si>
  <si>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</si>
  <si>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</si>
  <si>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</si>
  <si>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</si>
  <si>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</si>
  <si>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</si>
  <si>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</si>
  <si>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</si>
  <si>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</si>
  <si>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</si>
  <si>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</si>
  <si>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</si>
  <si>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</si>
  <si>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</si>
  <si>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</si>
  <si>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</si>
  <si>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</si>
  <si>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</si>
  <si>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</si>
  <si>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</si>
  <si>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</si>
  <si>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</si>
  <si>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</si>
  <si>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</si>
  <si>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</si>
  <si>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</si>
  <si>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</si>
  <si>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</si>
  <si>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</si>
  <si>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</si>
  <si>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</si>
  <si>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</si>
  <si>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</si>
  <si>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</si>
  <si>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</si>
  <si>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</si>
  <si>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</si>
  <si>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</si>
  <si>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</si>
  <si>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</si>
  <si>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</si>
  <si>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</si>
  <si>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</si>
  <si>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</si>
  <si>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</si>
  <si>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</si>
  <si>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</si>
  <si>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</si>
  <si>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</si>
  <si>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</si>
  <si>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</si>
  <si>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</si>
  <si>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</si>
  <si>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</si>
  <si>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</si>
  <si>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</si>
  <si>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</si>
  <si>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</si>
  <si>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</si>
  <si>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</si>
  <si>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</si>
  <si>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</si>
  <si>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</si>
  <si>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</si>
  <si>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</si>
  <si>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</si>
  <si>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</si>
  <si>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</si>
  <si>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</si>
  <si>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</si>
  <si>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</si>
  <si>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</si>
  <si>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</si>
  <si>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</si>
  <si>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</si>
  <si>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</si>
  <si>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</si>
  <si>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</si>
  <si>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</si>
  <si>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</si>
  <si>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</si>
  <si>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</si>
  <si>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</si>
  <si>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</si>
  <si>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</si>
  <si>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</si>
  <si>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</si>
  <si>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</si>
  <si>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</si>
  <si>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</si>
  <si>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</si>
  <si>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</si>
  <si>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</si>
  <si>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</si>
  <si>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</si>
  <si>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</si>
  <si>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</si>
  <si>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</si>
  <si>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</si>
  <si>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</si>
  <si>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</si>
  <si>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</si>
  <si>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</si>
  <si>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</si>
  <si>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</si>
  <si>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</si>
  <si>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</si>
  <si>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</si>
  <si>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</si>
  <si>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</si>
  <si>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</si>
  <si>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</si>
  <si>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</si>
  <si>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</si>
  <si>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</si>
  <si>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</si>
  <si>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</si>
  <si>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</si>
  <si>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</si>
  <si>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</si>
  <si>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</si>
  <si>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</si>
  <si>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</si>
  <si>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</si>
  <si>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</si>
  <si>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</si>
  <si>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</si>
  <si>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</si>
  <si>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</si>
  <si>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</si>
  <si>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</si>
  <si>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</si>
  <si>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</si>
  <si>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</si>
  <si>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</si>
  <si>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</si>
  <si>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</si>
  <si>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</si>
  <si>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</si>
  <si>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</si>
  <si>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</si>
  <si>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</si>
  <si>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</si>
  <si>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</si>
  <si>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</si>
  <si>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</si>
  <si>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</si>
  <si>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</si>
  <si>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</si>
  <si>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</si>
  <si>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</si>
  <si>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</si>
  <si>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</si>
  <si>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</si>
  <si>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</si>
  <si>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</si>
  <si>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</si>
  <si>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</si>
  <si>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</si>
  <si>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</si>
  <si>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</si>
  <si>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</si>
  <si>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</si>
  <si>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</si>
  <si>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</si>
  <si>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</si>
  <si>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</si>
  <si>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</si>
  <si>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</si>
  <si>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</si>
  <si>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</si>
  <si>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</si>
  <si>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</si>
  <si>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</si>
  <si>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</si>
  <si>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</si>
  <si>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</si>
  <si>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</si>
  <si>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</si>
  <si>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</si>
  <si>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</si>
  <si>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</si>
  <si>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</si>
  <si>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</si>
  <si>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</si>
  <si>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</si>
  <si>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</si>
  <si>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</si>
  <si>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</si>
  <si>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</si>
  <si>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</si>
  <si>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</si>
  <si>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</si>
  <si>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</si>
  <si>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</si>
  <si>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</si>
  <si>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</si>
  <si>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</si>
  <si>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</si>
  <si>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</si>
  <si>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</si>
  <si>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</si>
  <si>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</si>
  <si>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</si>
  <si>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</si>
  <si>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</si>
  <si>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</si>
  <si>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</si>
  <si>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</si>
  <si>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</si>
  <si>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</si>
  <si>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</si>
  <si>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</si>
  <si>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</si>
  <si>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</si>
  <si>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</si>
  <si>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</si>
  <si>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</si>
  <si>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</si>
  <si>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</si>
  <si>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</si>
  <si>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</si>
  <si>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</si>
  <si>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</si>
  <si>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</si>
  <si>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</si>
  <si>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</si>
  <si>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</si>
  <si>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</si>
  <si>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</si>
  <si>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</si>
  <si>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</si>
  <si>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</si>
  <si>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</si>
  <si>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</si>
  <si>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</si>
  <si>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</si>
  <si>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</si>
  <si>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</si>
  <si>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</si>
  <si>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</si>
  <si>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</si>
  <si>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</si>
  <si>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</si>
  <si>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</si>
  <si>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</si>
  <si>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</si>
  <si>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</si>
  <si>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</si>
  <si>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</si>
  <si>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</si>
  <si>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</si>
  <si>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</si>
  <si>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</si>
  <si>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</si>
  <si>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</si>
  <si>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</si>
  <si>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</si>
  <si>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</si>
  <si>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</si>
  <si>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</si>
  <si>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</si>
  <si>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</si>
  <si>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</si>
  <si>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</si>
  <si>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</si>
  <si>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</si>
  <si>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</si>
  <si>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</si>
  <si>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</si>
  <si>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</si>
  <si>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</si>
  <si>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</si>
  <si>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</si>
  <si>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</si>
  <si>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</si>
  <si>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</si>
  <si>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</si>
  <si>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</si>
  <si>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</si>
  <si>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</si>
  <si>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</si>
  <si>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</si>
  <si>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</si>
  <si>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</si>
  <si>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</si>
  <si>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</si>
  <si>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</si>
  <si>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</si>
  <si>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</si>
  <si>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</si>
  <si>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</si>
  <si>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</si>
  <si>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</si>
  <si>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</si>
  <si>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</si>
  <si>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</si>
  <si>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</si>
  <si>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</si>
  <si>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</si>
  <si>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</si>
  <si>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</si>
  <si>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</si>
  <si>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</si>
  <si>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</si>
  <si>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</si>
  <si>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</si>
  <si>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</si>
  <si>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</si>
  <si>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</si>
  <si>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</si>
  <si>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</si>
  <si>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</si>
  <si>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</si>
  <si>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</si>
  <si>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</si>
  <si>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</si>
  <si>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</si>
  <si>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</si>
  <si>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</si>
  <si>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</si>
  <si>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</si>
  <si>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</si>
  <si>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</si>
  <si>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</si>
  <si>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</si>
  <si>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</si>
  <si>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</si>
  <si>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</si>
  <si>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</si>
  <si>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</si>
  <si>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</si>
  <si>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</si>
  <si>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</si>
  <si>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</si>
  <si>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</si>
  <si>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</si>
  <si>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</si>
  <si>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</si>
  <si>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</si>
  <si>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</si>
  <si>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</si>
  <si>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</si>
  <si>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</si>
  <si>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</si>
  <si>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</si>
  <si>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</si>
  <si>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</si>
  <si>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</si>
  <si>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</si>
  <si>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</si>
  <si>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</si>
  <si>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</si>
  <si>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</si>
  <si>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</si>
  <si>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</si>
  <si>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</si>
  <si>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</si>
  <si>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</si>
  <si>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</si>
  <si>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</si>
  <si>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</si>
  <si>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</si>
  <si>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</si>
  <si>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</si>
  <si>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</si>
  <si>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</si>
  <si>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</si>
  <si>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</si>
  <si>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</si>
  <si>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</si>
  <si>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</si>
  <si>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</si>
  <si>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</si>
  <si>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</si>
  <si>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</si>
  <si>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</si>
  <si>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</si>
  <si>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</si>
  <si>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</si>
  <si>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</si>
  <si>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</si>
  <si>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</si>
  <si>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</si>
  <si>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</si>
  <si>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</si>
  <si>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</si>
  <si>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</si>
  <si>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</si>
  <si>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</si>
  <si>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</si>
  <si>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</si>
  <si>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</si>
  <si>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</si>
  <si>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</si>
  <si>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</si>
  <si>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</si>
  <si>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</si>
  <si>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</si>
  <si>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</si>
  <si>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</si>
  <si>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</si>
  <si>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</si>
  <si>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</si>
  <si>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</si>
  <si>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</si>
  <si>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</si>
  <si>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</si>
  <si>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</si>
  <si>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</si>
  <si>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</si>
  <si>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</si>
  <si>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</si>
  <si>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</si>
  <si>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</si>
  <si>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</si>
  <si>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</si>
  <si>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</si>
  <si>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</si>
  <si>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</si>
  <si>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</si>
  <si>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</si>
  <si>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</si>
  <si>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</si>
  <si>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</si>
  <si>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</si>
  <si>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</si>
  <si>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</si>
  <si>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</si>
  <si>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</si>
  <si>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</si>
  <si>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</si>
  <si>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</si>
  <si>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</si>
  <si>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</si>
  <si>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</si>
  <si>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</si>
  <si>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</si>
  <si>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</si>
  <si>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</si>
  <si>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</si>
  <si>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</si>
  <si>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</si>
  <si>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</si>
  <si>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</si>
  <si>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</si>
  <si>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</si>
  <si>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</si>
  <si>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</si>
  <si>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</si>
  <si>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</si>
  <si>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</si>
  <si>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</si>
  <si>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</si>
  <si>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</si>
  <si>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</si>
  <si>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</si>
  <si>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</si>
  <si>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</si>
  <si>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</si>
  <si>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</si>
  <si>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</si>
  <si>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</si>
  <si>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</si>
  <si>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</si>
  <si>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</si>
  <si>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</si>
  <si>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</si>
  <si>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</si>
  <si>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</si>
  <si>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</si>
  <si>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</si>
  <si>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</si>
  <si>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</si>
  <si>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</si>
  <si>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</si>
  <si>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</si>
  <si>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</si>
  <si>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</si>
  <si>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</si>
  <si>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</si>
  <si>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</si>
  <si>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</si>
  <si>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</si>
  <si>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</si>
  <si>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</si>
  <si>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</si>
  <si>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</si>
  <si>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</si>
  <si>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</si>
  <si>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</si>
  <si>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</si>
  <si>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</si>
  <si>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</si>
  <si>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</si>
  <si>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</si>
  <si>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</si>
  <si>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</si>
  <si>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</si>
  <si>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</si>
  <si>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</si>
  <si>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</si>
  <si>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</si>
  <si>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</si>
  <si>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</si>
  <si>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</si>
  <si>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</si>
  <si>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</si>
  <si>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</si>
  <si>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</si>
  <si>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</si>
  <si>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</si>
  <si>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</si>
  <si>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</si>
  <si>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</si>
  <si>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</si>
  <si>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</si>
  <si>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</si>
  <si>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</si>
  <si>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</si>
  <si>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</si>
  <si>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</si>
  <si>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</si>
  <si>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</si>
  <si>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</si>
  <si>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</si>
  <si>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</si>
  <si>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</si>
  <si>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</si>
  <si>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</si>
  <si>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</si>
  <si>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</si>
  <si>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</si>
  <si>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</si>
  <si>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</si>
  <si>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</si>
  <si>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</si>
  <si>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</si>
  <si>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</si>
  <si>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</si>
  <si>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</si>
  <si>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</si>
  <si>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</si>
  <si>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</si>
  <si>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</si>
  <si>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</si>
  <si>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</si>
  <si>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</si>
  <si>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</si>
  <si>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</si>
  <si>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</si>
  <si>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</si>
  <si>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</si>
  <si>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</si>
  <si>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</si>
  <si>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</si>
  <si>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</si>
  <si>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</si>
  <si>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</si>
  <si>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</si>
  <si>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</si>
  <si>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</si>
  <si>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</si>
  <si>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</si>
  <si>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</si>
  <si>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</si>
  <si>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</si>
  <si>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</si>
  <si>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</si>
  <si>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</si>
  <si>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</si>
  <si>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</si>
  <si>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</si>
  <si>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</si>
  <si>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</si>
  <si>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</si>
  <si>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</si>
  <si>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</si>
  <si>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</si>
  <si>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</si>
  <si>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</si>
  <si>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</si>
  <si>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</si>
  <si>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</si>
  <si>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</si>
  <si>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</si>
  <si>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</si>
  <si>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</si>
  <si>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</si>
  <si>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</si>
  <si>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</si>
  <si>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</si>
  <si>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</si>
  <si>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</si>
  <si>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</si>
  <si>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</si>
  <si>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</si>
  <si>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</si>
  <si>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</si>
  <si>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</si>
  <si>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</si>
  <si>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</si>
  <si>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</si>
  <si>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</si>
  <si>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</si>
  <si>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</si>
  <si>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</si>
  <si>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</si>
  <si>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</si>
  <si>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</si>
  <si>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</si>
  <si>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</si>
  <si>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</si>
  <si>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</si>
  <si>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</si>
  <si>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</si>
  <si>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</si>
  <si>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</si>
  <si>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</si>
  <si>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</si>
  <si>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</si>
  <si>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</si>
  <si>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</si>
  <si>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</si>
  <si>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</si>
  <si>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</si>
  <si>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</si>
  <si>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</si>
  <si>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</si>
  <si>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</si>
  <si>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</si>
  <si>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</si>
  <si>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</si>
  <si>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</si>
  <si>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</si>
  <si>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</si>
  <si>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</si>
  <si>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</si>
  <si>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</si>
  <si>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</si>
  <si>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</si>
  <si>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</si>
  <si>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</si>
  <si>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</si>
  <si>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</si>
  <si>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</si>
  <si>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</si>
  <si>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</si>
  <si>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</si>
  <si>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</si>
  <si>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</si>
  <si>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</si>
  <si>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</si>
  <si>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</si>
  <si>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</si>
  <si>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</si>
  <si>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</si>
  <si>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</si>
  <si>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</si>
  <si>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</si>
  <si>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</si>
  <si>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</si>
  <si>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</si>
  <si>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</si>
  <si>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</si>
  <si>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</si>
  <si>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</si>
  <si>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</si>
  <si>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</si>
  <si>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</si>
  <si>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</si>
  <si>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</si>
  <si>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</si>
  <si>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</si>
  <si>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</si>
  <si>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</si>
  <si>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</si>
  <si>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</si>
  <si>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</si>
  <si>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</si>
  <si>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</si>
  <si>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</si>
  <si>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</si>
  <si>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</si>
  <si>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</si>
  <si>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</si>
  <si>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</si>
  <si>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</si>
  <si>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</si>
  <si>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</si>
  <si>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</si>
  <si>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</si>
  <si>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</si>
  <si>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</si>
  <si>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</si>
  <si>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</si>
  <si>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</si>
  <si>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</si>
  <si>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</si>
  <si>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</si>
  <si>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</si>
  <si>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</si>
  <si>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</si>
  <si>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</si>
  <si>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</si>
  <si>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</si>
  <si>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</si>
  <si>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</si>
  <si>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</si>
  <si>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</si>
  <si>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</si>
  <si>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</si>
  <si>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</si>
  <si>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</si>
  <si>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</si>
  <si>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</si>
  <si>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</si>
  <si>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</si>
  <si>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</si>
  <si>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</si>
  <si>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</si>
  <si>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</si>
  <si>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</si>
  <si>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</si>
  <si>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</si>
  <si>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</si>
  <si>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</si>
  <si>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</si>
  <si>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</si>
  <si>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</si>
  <si>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</si>
  <si>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</si>
  <si>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</si>
  <si>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</si>
  <si>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</si>
  <si>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</si>
  <si>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</si>
  <si>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</si>
  <si>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</si>
  <si>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</si>
  <si>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</si>
  <si>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</si>
  <si>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</si>
  <si>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</si>
  <si>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</si>
  <si>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</si>
  <si>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</si>
  <si>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</si>
  <si>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</si>
  <si>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</si>
  <si>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</si>
  <si>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</si>
  <si>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</si>
  <si>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</si>
  <si>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</si>
  <si>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</si>
  <si>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</si>
  <si>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</si>
  <si>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</si>
  <si>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</si>
  <si>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</si>
  <si>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</si>
  <si>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</si>
  <si>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</si>
  <si>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</si>
  <si>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</si>
  <si>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</si>
  <si>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</si>
  <si>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</si>
  <si>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</si>
  <si>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</si>
  <si>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</si>
  <si>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</si>
  <si>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</si>
  <si>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</si>
  <si>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</si>
  <si>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</si>
  <si>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</si>
  <si>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</si>
  <si>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</si>
  <si>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</si>
  <si>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</si>
  <si>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</si>
  <si>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</si>
  <si>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</si>
  <si>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</si>
  <si>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</si>
  <si>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</si>
  <si>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</si>
  <si>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</si>
  <si>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</si>
  <si>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</si>
  <si>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</si>
  <si>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</si>
  <si>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</si>
  <si>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</si>
  <si>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</si>
  <si>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</si>
  <si>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</si>
  <si>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</si>
  <si>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</si>
  <si>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</si>
  <si>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</si>
  <si>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</si>
  <si>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</si>
  <si>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</si>
  <si>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</si>
  <si>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</si>
  <si>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</si>
  <si>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</si>
  <si>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</si>
  <si>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</si>
  <si>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</si>
  <si>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</si>
  <si>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</si>
  <si>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</si>
  <si>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</si>
  <si>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</si>
  <si>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</si>
  <si>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</si>
  <si>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</si>
  <si>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</si>
  <si>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</si>
  <si>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</si>
  <si>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</si>
  <si>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</si>
  <si>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</si>
  <si>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</si>
  <si>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</si>
  <si>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</si>
  <si>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</si>
  <si>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</si>
  <si>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</si>
  <si>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</si>
  <si>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</si>
  <si>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</si>
  <si>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</si>
  <si>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</si>
  <si>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</si>
  <si>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</si>
  <si>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</si>
  <si>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</si>
  <si>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</si>
  <si>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</si>
  <si>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</si>
  <si>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</si>
  <si>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</si>
  <si>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</si>
  <si>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</si>
  <si>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</si>
  <si>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</si>
  <si>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</si>
  <si>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</si>
  <si>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</si>
  <si>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</si>
  <si>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</si>
  <si>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</si>
  <si>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</si>
  <si>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</si>
  <si>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</si>
  <si>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</si>
  <si>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</si>
  <si>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</si>
  <si>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</si>
  <si>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</si>
  <si>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</si>
  <si>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</si>
  <si>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</si>
  <si>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</si>
  <si>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</si>
  <si>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</si>
  <si>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</si>
  <si>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</si>
  <si>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</si>
  <si>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</si>
  <si>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</si>
  <si>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</si>
  <si>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</si>
  <si>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</si>
  <si>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</si>
  <si>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</si>
  <si>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</si>
  <si>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</si>
  <si>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</si>
  <si>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</si>
  <si>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</si>
  <si>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</si>
  <si>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</si>
  <si>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</si>
  <si>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</si>
  <si>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</si>
  <si>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</si>
  <si>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</si>
  <si>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</si>
  <si>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</si>
  <si>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</si>
  <si>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</si>
  <si>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</si>
  <si>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</si>
  <si>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</si>
  <si>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</si>
  <si>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</si>
  <si>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</si>
  <si>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</si>
  <si>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</si>
  <si>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</si>
  <si>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</si>
  <si>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</si>
  <si>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</si>
  <si>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</si>
  <si>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</si>
  <si>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</si>
  <si>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</si>
  <si>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</si>
  <si>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</si>
  <si>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</si>
  <si>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</si>
  <si>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</si>
  <si>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</si>
  <si>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</si>
  <si>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</si>
  <si>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</si>
  <si>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</si>
  <si>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</si>
  <si>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</si>
  <si>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</si>
  <si>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</si>
  <si>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</si>
  <si>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</si>
  <si>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</si>
  <si>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</si>
  <si>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</si>
  <si>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</si>
  <si>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</si>
  <si>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</si>
  <si>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</si>
  <si>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</si>
  <si>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</si>
  <si>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</si>
  <si>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</si>
  <si>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</si>
  <si>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</si>
  <si>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</si>
  <si>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</si>
  <si>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</si>
  <si>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</si>
  <si>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</si>
  <si>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</si>
  <si>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</si>
  <si>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</si>
  <si>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</si>
  <si>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</si>
  <si>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</si>
  <si>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</si>
  <si>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</si>
  <si>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</si>
  <si>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</si>
  <si>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</si>
  <si>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</si>
  <si>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</si>
  <si>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</si>
  <si>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</si>
  <si>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</si>
  <si>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</si>
  <si>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</si>
  <si>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</si>
  <si>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</si>
  <si>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</si>
  <si>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</si>
  <si>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</si>
  <si>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</si>
  <si>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</si>
  <si>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</si>
  <si>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</si>
  <si>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</si>
  <si>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</si>
  <si>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</si>
  <si>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</si>
  <si>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</si>
  <si>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</si>
  <si>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</si>
  <si>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</si>
  <si>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</si>
  <si>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</si>
  <si>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</si>
  <si>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</si>
  <si>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</si>
  <si>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</si>
  <si>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</si>
  <si>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</si>
  <si>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</si>
  <si>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</si>
  <si>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</si>
  <si>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</si>
  <si>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</si>
  <si>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</si>
  <si>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</si>
  <si>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</si>
  <si>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</si>
  <si>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</si>
  <si>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</si>
  <si>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</si>
  <si>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</si>
  <si>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</si>
  <si>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</si>
  <si>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</si>
  <si>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</si>
  <si>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</si>
  <si>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</si>
  <si>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</si>
  <si>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</si>
  <si>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</si>
  <si>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</si>
  <si>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</si>
  <si>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</si>
  <si>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</si>
  <si>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</si>
  <si>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</si>
  <si>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</si>
  <si>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</si>
  <si>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</si>
  <si>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</si>
  <si>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</si>
  <si>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</si>
  <si>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</si>
  <si>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</si>
  <si>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</si>
  <si>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</si>
  <si>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</si>
  <si>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</si>
  <si>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</si>
  <si>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</si>
  <si>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</si>
  <si>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</si>
  <si>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</si>
  <si>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</si>
  <si>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</si>
  <si>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</si>
  <si>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</si>
  <si>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</si>
  <si>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</si>
  <si>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</si>
  <si>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</si>
  <si>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</si>
  <si>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</si>
  <si>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</si>
  <si>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</si>
  <si>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</si>
  <si>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</si>
  <si>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</si>
  <si>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</si>
  <si>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</si>
  <si>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</si>
  <si>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</si>
  <si>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</si>
  <si>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</si>
  <si>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</si>
  <si>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</si>
  <si>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</si>
  <si>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</si>
  <si>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</si>
  <si>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</si>
  <si>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</si>
  <si>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</si>
  <si>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</si>
  <si>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</si>
  <si>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</si>
  <si>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</si>
  <si>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</si>
  <si>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</si>
  <si>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</si>
  <si>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</si>
  <si>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</si>
  <si>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</si>
  <si>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</si>
  <si>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</si>
  <si>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</si>
  <si>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</si>
  <si>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</si>
  <si>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</si>
  <si>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</si>
  <si>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</si>
  <si>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</si>
  <si>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</si>
  <si>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</si>
  <si>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</si>
  <si>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</si>
  <si>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</si>
  <si>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</si>
  <si>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</si>
  <si>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</si>
  <si>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</si>
  <si>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</si>
  <si>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</si>
  <si>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</si>
  <si>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</si>
  <si>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</si>
  <si>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</si>
  <si>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</si>
  <si>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</si>
  <si>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</si>
  <si>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</si>
  <si>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</si>
  <si>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</si>
  <si>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</si>
  <si>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</si>
  <si>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</si>
  <si>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</si>
  <si>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</si>
  <si>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</si>
  <si>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</si>
  <si>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</si>
  <si>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</si>
  <si>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</si>
  <si>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</si>
  <si>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</si>
  <si>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</si>
  <si>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</si>
  <si>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</si>
  <si>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</si>
  <si>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</si>
  <si>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</si>
  <si>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</si>
  <si>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</si>
  <si>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</si>
  <si>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</si>
  <si>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</si>
  <si>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</si>
  <si>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</si>
  <si>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</si>
  <si>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</si>
  <si>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</si>
  <si>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</si>
  <si>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</si>
  <si>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</si>
  <si>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</si>
  <si>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</si>
  <si>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</si>
  <si>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</si>
  <si>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</si>
  <si>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</si>
  <si>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</si>
  <si>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</si>
  <si>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</si>
  <si>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</si>
  <si>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</si>
  <si>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</si>
  <si>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</si>
  <si>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</si>
  <si>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</si>
  <si>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</si>
  <si>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</si>
  <si>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</si>
  <si>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</si>
  <si>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</si>
  <si>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</si>
  <si>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</si>
  <si>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</si>
  <si>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</si>
  <si>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</si>
  <si>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</si>
  <si>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</si>
  <si>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</si>
  <si>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</si>
  <si>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</si>
  <si>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</si>
  <si>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</si>
  <si>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</si>
  <si>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</si>
  <si>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</si>
  <si>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</si>
  <si>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</si>
  <si>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</si>
  <si>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</si>
  <si>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</si>
  <si>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</si>
  <si>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</si>
  <si>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</si>
  <si>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</si>
  <si>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</si>
  <si>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</si>
  <si>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</si>
  <si>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</si>
  <si>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</si>
  <si>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</si>
  <si>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</si>
  <si>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</si>
  <si>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</si>
  <si>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</si>
  <si>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</si>
  <si>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</si>
  <si>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</si>
  <si>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</si>
  <si>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</si>
  <si>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</si>
  <si>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</si>
  <si>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</si>
  <si>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</si>
  <si>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</si>
  <si>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</si>
  <si>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</si>
  <si>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</si>
  <si>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</si>
  <si>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</si>
  <si>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</si>
  <si>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</si>
  <si>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</si>
  <si>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</si>
  <si>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</si>
  <si>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</si>
  <si>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</si>
  <si>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</si>
  <si>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</si>
  <si>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</si>
  <si>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</si>
  <si>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</si>
  <si>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</si>
  <si>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</si>
  <si>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</si>
  <si>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</si>
  <si>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</si>
  <si>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</si>
  <si>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</si>
  <si>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</si>
  <si>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</si>
  <si>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</si>
  <si>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</si>
  <si>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</si>
  <si>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</si>
  <si>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</si>
  <si>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</si>
  <si>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</si>
  <si>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</si>
  <si>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</si>
  <si>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</si>
  <si>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</si>
  <si>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</si>
  <si>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</si>
  <si>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</si>
  <si>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</si>
  <si>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</si>
  <si>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</si>
  <si>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</si>
  <si>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</si>
  <si>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</si>
  <si>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</si>
  <si>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</si>
  <si>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</si>
  <si>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</si>
  <si>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</si>
  <si>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</si>
  <si>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</si>
  <si>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</si>
  <si>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</si>
  <si>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</si>
  <si>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</si>
  <si>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</si>
  <si>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</si>
  <si>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</si>
  <si>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</si>
  <si>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</si>
  <si>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</si>
  <si>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</si>
  <si>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</si>
  <si>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</si>
  <si>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</si>
  <si>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</si>
  <si>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</si>
  <si>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</si>
  <si>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</si>
  <si>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</si>
  <si>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</si>
  <si>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</si>
  <si>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</si>
  <si>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</si>
  <si>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</si>
  <si>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</si>
  <si>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</si>
  <si>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</si>
  <si>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</si>
  <si>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</si>
  <si>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</si>
  <si>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</si>
  <si>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</si>
  <si>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</si>
  <si>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</si>
  <si>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</si>
  <si>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</si>
  <si>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</si>
  <si>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</si>
  <si>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</si>
  <si>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</si>
  <si>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</si>
  <si>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</si>
  <si>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</si>
  <si>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</si>
  <si>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</si>
  <si>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</si>
  <si>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</si>
  <si>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</si>
  <si>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</si>
  <si>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</si>
  <si>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</si>
  <si>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</si>
  <si>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</si>
  <si>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</si>
  <si>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</si>
  <si>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</si>
  <si>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</si>
  <si>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</si>
  <si>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</si>
  <si>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</si>
  <si>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</si>
  <si>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</si>
  <si>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</si>
  <si>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</si>
  <si>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</si>
  <si>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</si>
  <si>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</si>
  <si>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</si>
  <si>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</si>
  <si>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</si>
  <si>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</si>
  <si>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</si>
  <si>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</si>
  <si>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</si>
  <si>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</si>
  <si>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</si>
  <si>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</si>
  <si>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</si>
  <si>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</si>
  <si>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</si>
  <si>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</si>
  <si>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</si>
  <si>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</si>
  <si>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</si>
  <si>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</si>
  <si>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</si>
  <si>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</si>
  <si>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</si>
  <si>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</si>
  <si>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</si>
  <si>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</si>
  <si>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</si>
  <si>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</si>
  <si>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</si>
  <si>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</si>
  <si>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</si>
  <si>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</si>
  <si>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</si>
  <si>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</si>
  <si>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</si>
  <si>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</si>
  <si>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</si>
  <si>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</si>
  <si>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</si>
  <si>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</si>
  <si>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</si>
  <si>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</si>
  <si>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</si>
  <si>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</si>
  <si>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</si>
  <si>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</si>
  <si>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</si>
  <si>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</si>
  <si>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</si>
  <si>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</si>
  <si>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</si>
  <si>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</si>
  <si>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</si>
  <si>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</si>
  <si>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</si>
  <si>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</si>
  <si>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</si>
  <si>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</si>
  <si>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</si>
  <si>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</si>
  <si>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</si>
  <si>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</si>
  <si>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</si>
  <si>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</si>
  <si>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</si>
  <si>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</si>
  <si>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</si>
  <si>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</si>
  <si>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</si>
  <si>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</si>
  <si>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</si>
  <si>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</si>
  <si>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</si>
  <si>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</si>
  <si>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</si>
  <si>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</si>
  <si>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</si>
  <si>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</si>
  <si>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</si>
  <si>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</si>
  <si>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</si>
  <si>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</si>
  <si>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</si>
  <si>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</si>
  <si>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</si>
  <si>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</si>
  <si>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</si>
  <si>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</si>
  <si>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</si>
  <si>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</si>
  <si>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</si>
  <si>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</si>
  <si>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</si>
  <si>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</si>
  <si>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</si>
  <si>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</si>
  <si>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</si>
  <si>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</si>
  <si>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</si>
  <si>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</si>
  <si>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</si>
  <si>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</si>
  <si>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</si>
  <si>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</si>
  <si>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</si>
  <si>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</si>
  <si>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</si>
  <si>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</si>
  <si>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</si>
  <si>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</si>
  <si>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</si>
  <si>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</si>
  <si>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</si>
  <si>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</si>
  <si>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</si>
  <si>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</si>
  <si>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</si>
  <si>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</si>
  <si>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</si>
  <si>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</si>
  <si>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</si>
  <si>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</si>
  <si>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</si>
  <si>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</si>
  <si>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</si>
  <si>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</si>
  <si>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</si>
  <si>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</si>
  <si>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</si>
  <si>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</si>
  <si>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</si>
  <si>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</si>
  <si>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</si>
  <si>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</si>
  <si>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</si>
  <si>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</si>
  <si>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</si>
  <si>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</si>
  <si>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</si>
  <si>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</si>
  <si>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</si>
  <si>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</si>
  <si>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</si>
  <si>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</si>
  <si>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</si>
  <si>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</si>
  <si>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</si>
  <si>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</si>
  <si>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</si>
  <si>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</si>
  <si>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</si>
  <si>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</si>
  <si>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</si>
  <si>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</si>
  <si>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</si>
  <si>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</si>
  <si>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</si>
  <si>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</si>
  <si>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</si>
  <si>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</si>
  <si>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</si>
  <si>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</si>
  <si>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</si>
  <si>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</si>
  <si>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</si>
  <si>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</si>
  <si>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</si>
  <si>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</si>
  <si>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</si>
  <si>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</si>
  <si>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</si>
  <si>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</si>
  <si>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</si>
  <si>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</si>
  <si>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</si>
  <si>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</si>
  <si>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</si>
  <si>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</si>
  <si>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</si>
  <si>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</si>
  <si>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</si>
  <si>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</si>
  <si>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</si>
  <si>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</si>
  <si>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</si>
  <si>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</si>
  <si>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</si>
  <si>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</si>
  <si>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</si>
  <si>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</si>
  <si>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</si>
  <si>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</si>
  <si>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</si>
  <si>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</si>
  <si>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</si>
  <si>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</si>
  <si>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</si>
  <si>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</si>
  <si>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</si>
  <si>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</si>
  <si>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</si>
  <si>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</si>
  <si>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</si>
  <si>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</si>
  <si>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</si>
  <si>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</si>
  <si>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</si>
  <si>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</si>
  <si>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</si>
  <si>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</si>
  <si>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</si>
  <si>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</si>
  <si>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</si>
  <si>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</si>
  <si>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</si>
  <si>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</si>
  <si>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</si>
  <si>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</si>
  <si>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</si>
  <si>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</si>
  <si>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</si>
  <si>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</si>
  <si>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</si>
  <si>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</si>
  <si>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</si>
  <si>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</si>
  <si>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</si>
  <si>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</si>
  <si>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</si>
  <si>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</si>
  <si>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</si>
  <si>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</si>
  <si>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</si>
  <si>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</si>
  <si>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</si>
  <si>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</si>
  <si>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</si>
  <si>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</si>
  <si>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</si>
  <si>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</si>
  <si>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</si>
  <si>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</si>
  <si>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</si>
  <si>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</si>
  <si>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</si>
  <si>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</si>
  <si>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</si>
  <si>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</si>
  <si>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</si>
  <si>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</si>
  <si>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</si>
  <si>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</si>
  <si>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</si>
  <si>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</si>
  <si>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</si>
  <si>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</si>
  <si>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</si>
  <si>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</si>
  <si>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</si>
  <si>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</si>
  <si>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</si>
  <si>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</si>
  <si>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</si>
  <si>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</si>
  <si>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</si>
  <si>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</si>
  <si>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</si>
  <si>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</si>
  <si>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</si>
  <si>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</si>
  <si>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</si>
  <si>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</si>
  <si>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</si>
  <si>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</si>
  <si>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</si>
  <si>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</si>
  <si>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</si>
  <si>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</si>
  <si>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</si>
  <si>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</si>
  <si>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</si>
  <si>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</si>
  <si>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</si>
  <si>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</si>
  <si>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</si>
  <si>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</si>
  <si>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</si>
  <si>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</si>
  <si>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</si>
  <si>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</si>
  <si>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</si>
  <si>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</si>
  <si>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</si>
  <si>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</si>
  <si>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</si>
  <si>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</si>
  <si>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</si>
  <si>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</si>
  <si>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</si>
  <si>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</si>
  <si>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</si>
  <si>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</si>
  <si>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</si>
  <si>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</si>
  <si>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</si>
  <si>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</si>
  <si>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</si>
  <si>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</si>
  <si>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</si>
  <si>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</si>
  <si>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</si>
  <si>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</si>
  <si>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</si>
  <si>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</si>
  <si>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</si>
  <si>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</si>
  <si>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</si>
  <si>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</si>
  <si>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</si>
  <si>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</si>
  <si>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</si>
  <si>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</si>
  <si>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</si>
  <si>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</si>
  <si>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</si>
  <si>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</si>
  <si>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</si>
  <si>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</si>
  <si>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</si>
  <si>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</si>
  <si>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</si>
  <si>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</si>
  <si>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</si>
  <si>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</si>
  <si>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</si>
  <si>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</si>
  <si>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</si>
  <si>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</si>
  <si>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</si>
  <si>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</si>
  <si>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</si>
  <si>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</si>
  <si>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</si>
  <si>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</si>
  <si>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</si>
  <si>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</si>
  <si>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</si>
  <si>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</si>
  <si>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</si>
  <si>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</si>
  <si>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</si>
  <si>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</si>
  <si>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</si>
  <si>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</si>
  <si>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</si>
  <si>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</si>
  <si>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</si>
  <si>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</si>
  <si>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</si>
  <si>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</si>
  <si>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</si>
  <si>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</si>
  <si>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</si>
  <si>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</si>
  <si>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</si>
  <si>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</si>
  <si>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</si>
  <si>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</si>
  <si>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</si>
  <si>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</si>
  <si>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</si>
  <si>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</si>
  <si>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</si>
  <si>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</si>
  <si>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</si>
  <si>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</si>
  <si>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</si>
  <si>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</si>
  <si>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</si>
  <si>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</si>
  <si>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</si>
  <si>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</si>
  <si>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</si>
  <si>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</si>
  <si>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</si>
  <si>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</si>
  <si>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</si>
  <si>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</si>
  <si>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</si>
  <si>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</si>
  <si>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</si>
  <si>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</si>
  <si>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</si>
  <si>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</si>
  <si>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</si>
  <si>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</si>
  <si>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</si>
  <si>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</si>
  <si>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</si>
  <si>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</si>
  <si>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</si>
  <si>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</si>
  <si>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</si>
  <si>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</si>
  <si>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</si>
  <si>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</si>
  <si>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</si>
  <si>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</si>
  <si>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</si>
  <si>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</si>
  <si>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</si>
  <si>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</si>
  <si>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</si>
  <si>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</si>
  <si>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</si>
  <si>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</si>
  <si>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</si>
  <si>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</si>
  <si>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</si>
  <si>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</si>
  <si>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</si>
  <si>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</si>
  <si>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</si>
  <si>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</si>
  <si>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</si>
  <si>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</si>
  <si>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</si>
  <si>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</si>
  <si>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</si>
  <si>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</si>
  <si>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</si>
  <si>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</si>
  <si>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</si>
  <si>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</si>
  <si>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</si>
  <si>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</si>
  <si>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</si>
  <si>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</si>
  <si>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</si>
  <si>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</si>
  <si>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</si>
  <si>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</si>
  <si>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</si>
  <si>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</si>
  <si>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</si>
  <si>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</si>
  <si>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</si>
  <si>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</si>
  <si>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</si>
  <si>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</si>
  <si>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</si>
  <si>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</si>
  <si>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</si>
  <si>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</si>
  <si>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</si>
  <si>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</si>
  <si>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</si>
  <si>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</si>
  <si>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</si>
  <si>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</si>
  <si>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</si>
  <si>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</si>
  <si>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</si>
  <si>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</si>
  <si>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</si>
  <si>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</si>
  <si>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</si>
  <si>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</si>
  <si>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</si>
  <si>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</si>
  <si>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</si>
  <si>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</si>
  <si>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</si>
  <si>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</si>
  <si>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</si>
  <si>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</si>
  <si>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</si>
  <si>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</si>
  <si>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</si>
  <si>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</si>
  <si>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</si>
  <si>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</si>
  <si>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</si>
  <si>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</si>
  <si>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</si>
  <si>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</si>
  <si>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</si>
  <si>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</si>
  <si>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</si>
  <si>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</si>
  <si>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</si>
  <si>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</si>
  <si>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</si>
  <si>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</si>
  <si>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</si>
  <si>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</si>
  <si>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</si>
  <si>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</si>
  <si>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</si>
  <si>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</si>
  <si>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</si>
  <si>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</si>
  <si>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</si>
  <si>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</si>
  <si>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</si>
  <si>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</si>
  <si>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</si>
  <si>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</si>
  <si>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</si>
  <si>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</si>
  <si>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</si>
  <si>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</si>
  <si>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</si>
  <si>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</si>
  <si>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</si>
  <si>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</si>
  <si>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</si>
  <si>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</si>
  <si>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</si>
  <si>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</si>
  <si>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</si>
  <si>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</si>
  <si>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</si>
  <si>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</si>
  <si>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</si>
  <si>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</si>
  <si>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</si>
  <si>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</si>
  <si>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</si>
  <si>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</si>
  <si>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</si>
  <si>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</si>
  <si>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</si>
  <si>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</si>
  <si>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</si>
  <si>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</si>
  <si>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</si>
  <si>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</si>
  <si>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</si>
  <si>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</si>
  <si>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</si>
  <si>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</si>
  <si>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</si>
  <si>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</si>
  <si>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</si>
  <si>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</si>
  <si>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</si>
  <si>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</si>
  <si>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</si>
  <si>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</si>
  <si>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</si>
  <si>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</si>
  <si>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</si>
  <si>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</si>
  <si>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</si>
  <si>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</si>
  <si>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</si>
  <si>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</si>
  <si>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</si>
  <si>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</si>
  <si>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</si>
  <si>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</si>
  <si>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</si>
  <si>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</si>
  <si>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</si>
  <si>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</si>
  <si>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</si>
  <si>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</si>
  <si>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</si>
  <si>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</si>
  <si>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</si>
  <si>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</si>
  <si>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</si>
  <si>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</si>
  <si>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</si>
  <si>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</si>
  <si>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</si>
  <si>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</si>
  <si>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</si>
  <si>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</si>
  <si>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</si>
  <si>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</si>
  <si>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</si>
  <si>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</si>
  <si>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</si>
  <si>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</si>
  <si>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</si>
  <si>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</si>
  <si>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</si>
  <si>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</si>
  <si>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</si>
  <si>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</si>
  <si>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</si>
  <si>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</si>
  <si>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</si>
  <si>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</si>
  <si>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</si>
  <si>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</si>
  <si>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</si>
  <si>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</si>
  <si>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</si>
  <si>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</si>
  <si>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</si>
  <si>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</si>
  <si>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</si>
  <si>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</si>
  <si>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</si>
  <si>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</si>
  <si>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</si>
  <si>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</si>
  <si>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</si>
  <si>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</si>
  <si>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</si>
  <si>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</si>
  <si>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</si>
  <si>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</si>
  <si>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</si>
  <si>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</si>
  <si>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</si>
  <si>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</si>
  <si>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</si>
  <si>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</si>
  <si>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</si>
  <si>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</si>
  <si>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</si>
  <si>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</si>
  <si>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</si>
  <si>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</si>
  <si>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</si>
  <si>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</si>
  <si>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</si>
  <si>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</si>
  <si>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</si>
  <si>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</si>
  <si>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</si>
  <si>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</si>
  <si>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</si>
  <si>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</si>
  <si>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</si>
  <si>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</si>
  <si>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</si>
  <si>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</si>
  <si>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</si>
  <si>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</si>
  <si>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</si>
  <si>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</si>
  <si>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</si>
  <si>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</si>
  <si>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</si>
  <si>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</si>
  <si>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</si>
  <si>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</si>
  <si>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</si>
  <si>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</si>
  <si>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</si>
  <si>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</si>
  <si>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</si>
  <si>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</si>
  <si>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</si>
  <si>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</si>
  <si>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</si>
  <si>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</si>
  <si>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</si>
  <si>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</si>
  <si>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</si>
  <si>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</si>
  <si>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</si>
  <si>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</si>
  <si>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</si>
  <si>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</si>
  <si>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</si>
  <si>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</si>
  <si>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</si>
  <si>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</si>
  <si>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</si>
  <si>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</si>
  <si>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</si>
  <si>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</si>
  <si>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</si>
  <si>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</si>
  <si>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</si>
  <si>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</si>
  <si>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</si>
  <si>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</si>
  <si>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</si>
  <si>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</si>
  <si>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</si>
  <si>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</si>
  <si>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</si>
  <si>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</si>
  <si>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</si>
  <si>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</si>
  <si>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</si>
  <si>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</si>
  <si>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</si>
  <si>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</si>
  <si>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</si>
  <si>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</si>
  <si>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</si>
  <si>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</si>
  <si>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</si>
  <si>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</si>
  <si>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</si>
  <si>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</si>
  <si>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</si>
  <si>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</si>
  <si>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</si>
  <si>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</si>
  <si>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</si>
  <si>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</si>
  <si>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</si>
  <si>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</si>
  <si>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</si>
  <si>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</si>
  <si>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</si>
  <si>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</si>
  <si>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</si>
  <si>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</si>
  <si>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</si>
  <si>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</si>
  <si>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</si>
  <si>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</si>
  <si>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</si>
  <si>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</si>
  <si>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</si>
  <si>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</si>
  <si>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</si>
  <si>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</si>
  <si>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</si>
  <si>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</si>
  <si>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</si>
  <si>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</si>
  <si>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</si>
  <si>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</si>
  <si>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</si>
  <si>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</si>
  <si>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</si>
  <si>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</si>
  <si>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</si>
  <si>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</si>
  <si>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</si>
  <si>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</si>
  <si>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</si>
  <si>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</si>
  <si>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</si>
  <si>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</si>
  <si>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</si>
  <si>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</si>
  <si>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</si>
  <si>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</si>
  <si>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</si>
  <si>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</si>
  <si>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</si>
  <si>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</si>
  <si>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</si>
  <si>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</si>
  <si>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</si>
  <si>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</si>
  <si>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</si>
  <si>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</si>
  <si>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</si>
  <si>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</si>
  <si>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</si>
  <si>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</si>
  <si>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</si>
  <si>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</si>
  <si>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</si>
  <si>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</si>
  <si>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</si>
  <si>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</si>
  <si>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</si>
  <si>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</si>
  <si>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</si>
  <si>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</si>
  <si>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</si>
  <si>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</si>
  <si>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</si>
  <si>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</si>
  <si>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</si>
  <si>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</si>
  <si>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</si>
  <si>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</si>
  <si>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</si>
  <si>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</si>
  <si>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</si>
  <si>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</si>
  <si>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</si>
  <si>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</si>
  <si>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</si>
  <si>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</si>
  <si>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</si>
  <si>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</si>
  <si>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</si>
  <si>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</si>
  <si>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</si>
  <si>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</si>
  <si>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</si>
  <si>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</si>
  <si>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</si>
  <si>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</si>
  <si>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</si>
  <si>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</si>
  <si>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</si>
  <si>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</si>
  <si>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</si>
  <si>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</si>
  <si>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</si>
  <si>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</si>
  <si>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</si>
  <si>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</si>
  <si>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</si>
  <si>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</si>
  <si>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</si>
  <si>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</si>
  <si>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</si>
  <si>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</si>
  <si>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</si>
  <si>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</si>
  <si>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</si>
  <si>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</si>
  <si>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</si>
  <si>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</si>
  <si>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</si>
  <si>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</si>
  <si>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</si>
  <si>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</si>
  <si>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</si>
  <si>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</si>
  <si>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</si>
  <si>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</si>
  <si>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</si>
  <si>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</si>
  <si>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</si>
  <si>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</si>
  <si>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</si>
  <si>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</si>
  <si>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</si>
  <si>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</si>
  <si>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</si>
  <si>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</si>
  <si>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</si>
  <si>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</si>
  <si>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</si>
  <si>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</si>
  <si>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</si>
  <si>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</si>
  <si>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</si>
  <si>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</si>
  <si>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</si>
  <si>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</si>
  <si>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</si>
  <si>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</si>
  <si>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</si>
  <si>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</si>
  <si>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</si>
  <si>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</si>
  <si>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</si>
  <si>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</si>
  <si>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</si>
  <si>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</si>
  <si>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</si>
  <si>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</si>
  <si>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</si>
  <si>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</si>
  <si>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</si>
  <si>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</si>
  <si>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</si>
  <si>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</si>
  <si>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</si>
  <si>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</si>
  <si>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</si>
  <si>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</si>
  <si>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</si>
  <si>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</si>
  <si>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</si>
  <si>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</si>
  <si>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</si>
  <si>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</si>
  <si>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</si>
  <si>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</si>
  <si>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</si>
  <si>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</si>
  <si>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</si>
  <si>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</si>
  <si>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</si>
  <si>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</si>
  <si>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</si>
  <si>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</si>
  <si>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</si>
  <si>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</si>
  <si>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</si>
  <si>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</si>
  <si>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</si>
  <si>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</si>
  <si>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</si>
  <si>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</si>
  <si>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</si>
  <si>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</si>
  <si>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</si>
  <si>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</si>
  <si>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</si>
  <si>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</si>
  <si>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</si>
  <si>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</si>
  <si>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</si>
  <si>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</si>
  <si>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</si>
  <si>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</si>
  <si>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</si>
  <si>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</si>
  <si>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</si>
  <si>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</si>
  <si>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</si>
  <si>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</si>
  <si>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</si>
  <si>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</si>
  <si>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</si>
  <si>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</si>
  <si>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</si>
  <si>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</si>
  <si>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</si>
  <si>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</si>
  <si>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</si>
  <si>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</si>
  <si>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</si>
  <si>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</si>
  <si>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</si>
  <si>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</si>
  <si>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</si>
  <si>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</si>
  <si>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</si>
  <si>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</si>
  <si>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</si>
  <si>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</si>
  <si>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</si>
  <si>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</si>
  <si>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</si>
  <si>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</si>
  <si>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</si>
  <si>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</si>
  <si>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</si>
  <si>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</si>
  <si>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</si>
  <si>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</si>
  <si>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</si>
  <si>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</si>
  <si>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</si>
  <si>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</si>
  <si>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</si>
  <si>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</si>
  <si>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</si>
  <si>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</si>
  <si>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</si>
  <si>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</si>
  <si>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</si>
  <si>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</si>
  <si>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</si>
  <si>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</si>
  <si>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</si>
  <si>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</si>
  <si>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</si>
  <si>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</si>
  <si>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</si>
  <si>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</si>
  <si>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</si>
  <si>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</si>
  <si>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</si>
  <si>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</si>
  <si>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</si>
  <si>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</si>
  <si>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</si>
  <si>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</si>
  <si>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</si>
  <si>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</si>
  <si>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</si>
  <si>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</si>
  <si>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</si>
  <si>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</si>
  <si>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</si>
  <si>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</si>
  <si>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</si>
  <si>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</si>
  <si>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</si>
  <si>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</si>
  <si>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</si>
  <si>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</si>
  <si>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</si>
  <si>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</si>
  <si>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</si>
  <si>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</si>
  <si>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</si>
  <si>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</si>
  <si>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</si>
  <si>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</si>
  <si>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</si>
  <si>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</si>
  <si>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</si>
  <si>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</si>
  <si>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</si>
  <si>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</si>
  <si>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</si>
  <si>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</si>
  <si>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</si>
  <si>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</si>
  <si>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</si>
  <si>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</si>
  <si>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</si>
  <si>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</si>
  <si>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</si>
  <si>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</si>
  <si>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</si>
  <si>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</si>
  <si>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</si>
  <si>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</si>
  <si>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</si>
  <si>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</si>
  <si>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</si>
  <si>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</si>
  <si>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</si>
  <si>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</si>
  <si>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</si>
  <si>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</si>
  <si>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</si>
  <si>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</si>
  <si>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</si>
  <si>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</si>
  <si>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</si>
  <si>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</si>
  <si>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</si>
  <si>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</si>
  <si>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</si>
  <si>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</si>
  <si>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</si>
  <si>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</si>
  <si>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</si>
  <si>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</si>
  <si>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</si>
  <si>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</si>
  <si>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</si>
  <si>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</si>
  <si>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</si>
  <si>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</si>
  <si>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</si>
  <si>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</si>
  <si>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</si>
  <si>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</si>
  <si>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</si>
  <si>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</si>
  <si>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</si>
  <si>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</si>
  <si>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</si>
  <si>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</si>
  <si>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</si>
  <si>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</si>
  <si>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</si>
  <si>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</si>
  <si>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</si>
  <si>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</si>
  <si>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</si>
  <si>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</si>
  <si>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</si>
  <si>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</si>
  <si>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</si>
  <si>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</si>
  <si>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</si>
  <si>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</si>
  <si>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</si>
  <si>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</si>
  <si>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</si>
  <si>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</si>
  <si>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</si>
  <si>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</si>
  <si>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</si>
  <si>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</si>
  <si>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</si>
  <si>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</si>
  <si>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</si>
  <si>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</si>
  <si>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</si>
  <si>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</si>
  <si>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</si>
  <si>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</si>
  <si>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</si>
  <si>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</si>
  <si>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</si>
  <si>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</si>
  <si>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</si>
  <si>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</si>
  <si>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</si>
  <si>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</si>
  <si>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</si>
  <si>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</si>
  <si>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</si>
  <si>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</si>
  <si>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</si>
  <si>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</si>
  <si>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</si>
  <si>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</si>
  <si>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</si>
  <si>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</si>
  <si>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</si>
  <si>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</si>
  <si>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</si>
  <si>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</si>
  <si>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</si>
  <si>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</si>
  <si>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</si>
  <si>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</si>
  <si>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</si>
  <si>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</si>
  <si>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</si>
  <si>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</si>
  <si>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</si>
  <si>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</si>
  <si>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</si>
  <si>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</si>
  <si>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</si>
  <si>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</si>
  <si>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</si>
  <si>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</si>
  <si>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</si>
  <si>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</si>
  <si>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</si>
  <si>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</si>
  <si>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</si>
  <si>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</si>
  <si>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</si>
  <si>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</si>
  <si>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</si>
  <si>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</si>
  <si>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</si>
  <si>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</si>
  <si>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</si>
  <si>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</si>
  <si>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</si>
  <si>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</si>
  <si>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</si>
  <si>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</si>
  <si>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</si>
  <si>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</si>
  <si>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</si>
  <si>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</si>
  <si>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</si>
  <si>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</si>
  <si>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</si>
  <si>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</si>
  <si>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</si>
  <si>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</si>
  <si>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</si>
  <si>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</si>
  <si>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</si>
  <si>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</si>
  <si>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</si>
  <si>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</si>
  <si>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</si>
  <si>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</si>
  <si>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</si>
  <si>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</si>
  <si>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</si>
  <si>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</si>
  <si>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</si>
  <si>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</si>
  <si>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</si>
  <si>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</si>
  <si>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</si>
  <si>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</si>
  <si>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</si>
  <si>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</si>
  <si>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</si>
  <si>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</si>
  <si>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</si>
  <si>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</si>
  <si>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</si>
  <si>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</si>
  <si>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</si>
  <si>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</si>
  <si>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</si>
  <si>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</si>
  <si>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</si>
  <si>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</si>
  <si>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</si>
  <si>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</si>
  <si>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</si>
  <si>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</si>
  <si>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</si>
  <si>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</si>
  <si>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</si>
  <si>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</si>
  <si>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</si>
  <si>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</si>
  <si>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</si>
  <si>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</si>
  <si>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</si>
  <si>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</si>
  <si>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</si>
  <si>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</si>
  <si>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</si>
  <si>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</si>
  <si>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</si>
  <si>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</si>
  <si>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</si>
  <si>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</si>
  <si>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</si>
  <si>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</si>
  <si>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</si>
  <si>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</si>
  <si>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</si>
  <si>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</si>
  <si>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</si>
  <si>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</si>
  <si>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</si>
  <si>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</si>
  <si>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</si>
  <si>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</si>
  <si>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</si>
  <si>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</si>
  <si>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</si>
  <si>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</si>
  <si>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</si>
  <si>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</si>
  <si>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</si>
  <si>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</si>
  <si>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</si>
  <si>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</si>
  <si>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</si>
  <si>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</si>
  <si>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</si>
  <si>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</si>
  <si>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</si>
  <si>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</si>
  <si>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</si>
  <si>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</si>
  <si>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</si>
  <si>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</si>
  <si>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</si>
  <si>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</si>
  <si>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</si>
  <si>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</si>
  <si>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</si>
  <si>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</si>
  <si>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</si>
  <si>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</si>
  <si>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</si>
  <si>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</si>
  <si>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</si>
  <si>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</si>
  <si>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</si>
  <si>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</si>
  <si>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</si>
  <si>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</si>
  <si>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</si>
  <si>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</si>
  <si>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</si>
  <si>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</si>
  <si>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</si>
  <si>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</si>
  <si>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</si>
  <si>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</si>
  <si>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</si>
  <si>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</si>
  <si>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</si>
  <si>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</si>
  <si>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</si>
  <si>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</si>
  <si>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</si>
  <si>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</si>
  <si>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</si>
  <si>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</si>
  <si>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</si>
  <si>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</si>
  <si>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</si>
  <si>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</si>
  <si>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</si>
  <si>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</si>
  <si>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</si>
  <si>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</si>
  <si>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</si>
  <si>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</si>
  <si>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</si>
  <si>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</si>
  <si>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</si>
  <si>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</si>
  <si>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</si>
  <si>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</si>
  <si>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</si>
  <si>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</si>
  <si>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</si>
  <si>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</si>
  <si>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</si>
  <si>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</si>
  <si>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</si>
  <si>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</si>
  <si>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</si>
  <si>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</si>
  <si>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</si>
  <si>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</si>
  <si>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</si>
  <si>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</si>
  <si>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</si>
  <si>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</si>
  <si>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</si>
  <si>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</si>
  <si>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</si>
  <si>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</si>
  <si>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</si>
  <si>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</si>
  <si>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</si>
  <si>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</si>
  <si>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</si>
  <si>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</si>
  <si>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</si>
  <si>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</si>
  <si>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</si>
  <si>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</si>
  <si>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</si>
  <si>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</si>
  <si>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</si>
  <si>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</si>
  <si>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</si>
  <si>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</si>
  <si>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</si>
  <si>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</si>
  <si>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</si>
  <si>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</si>
  <si>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</si>
  <si>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</si>
  <si>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</si>
  <si>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</si>
  <si>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</si>
  <si>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</si>
  <si>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</si>
  <si>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</si>
  <si>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</si>
  <si>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</si>
  <si>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</si>
  <si>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</si>
  <si>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</si>
  <si>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</si>
  <si>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</si>
  <si>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</si>
  <si>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</si>
  <si>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</si>
  <si>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</si>
  <si>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</si>
  <si>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</si>
  <si>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</si>
  <si>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</si>
  <si>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</si>
  <si>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</si>
  <si>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</si>
  <si>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</si>
  <si>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</si>
  <si>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</si>
  <si>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</si>
  <si>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</si>
  <si>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</si>
  <si>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</si>
  <si>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</si>
  <si>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</si>
  <si>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</si>
  <si>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</si>
  <si>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</si>
  <si>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</si>
  <si>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</si>
  <si>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</si>
  <si>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</si>
  <si>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</si>
  <si>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</si>
  <si>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</si>
  <si>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</si>
  <si>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</si>
  <si>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</si>
  <si>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</si>
  <si>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</si>
  <si>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</si>
  <si>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</si>
  <si>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</si>
  <si>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</si>
  <si>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</si>
  <si>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</si>
  <si>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</si>
  <si>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</si>
  <si>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</si>
  <si>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</si>
  <si>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</si>
  <si>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</si>
  <si>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</si>
  <si>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</si>
  <si>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</si>
  <si>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</si>
  <si>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</si>
  <si>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</si>
  <si>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</si>
  <si>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</si>
  <si>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</si>
  <si>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</si>
  <si>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</si>
  <si>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</si>
  <si>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</si>
  <si>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</si>
  <si>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</si>
  <si>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</si>
  <si>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</si>
  <si>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</si>
  <si>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</si>
  <si>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</si>
  <si>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</si>
  <si>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</si>
  <si>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</si>
  <si>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</si>
  <si>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</si>
  <si>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</si>
  <si>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</si>
  <si>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</si>
  <si>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</si>
  <si>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</si>
  <si>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</si>
  <si>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</si>
  <si>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</si>
  <si>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</si>
  <si>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</si>
  <si>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</si>
  <si>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</si>
  <si>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</si>
  <si>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</si>
  <si>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</si>
  <si>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</si>
  <si>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</si>
  <si>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</si>
  <si>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</si>
  <si>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</si>
  <si>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</si>
  <si>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</si>
  <si>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</si>
  <si>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</si>
  <si>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</si>
  <si>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</si>
  <si>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</si>
  <si>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</si>
  <si>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</si>
  <si>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</si>
  <si>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</si>
  <si>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</si>
  <si>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</si>
  <si>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</si>
  <si>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</si>
  <si>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</si>
  <si>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</si>
  <si>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</si>
  <si>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</si>
  <si>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</si>
  <si>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</si>
  <si>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</si>
  <si>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</si>
  <si>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</si>
  <si>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</si>
  <si>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</si>
  <si>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</si>
  <si>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</si>
  <si>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</si>
  <si>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</si>
  <si>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</si>
  <si>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</si>
  <si>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</si>
  <si>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</si>
  <si>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</si>
  <si>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</si>
  <si>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</si>
  <si>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</si>
  <si>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</si>
  <si>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</si>
  <si>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</si>
  <si>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</si>
  <si>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</si>
  <si>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</si>
  <si>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</si>
  <si>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</si>
  <si>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</si>
  <si>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</si>
  <si>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</si>
  <si>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</si>
  <si>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</si>
  <si>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</si>
  <si>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</si>
  <si>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</si>
  <si>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</si>
  <si>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</si>
  <si>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</si>
  <si>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</si>
  <si>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</si>
  <si>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</si>
  <si>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</si>
  <si>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</si>
  <si>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</si>
  <si>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</si>
  <si>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</si>
  <si>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</si>
  <si>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</si>
  <si>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</si>
  <si>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</si>
  <si>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</si>
  <si>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</si>
  <si>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</si>
  <si>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</si>
  <si>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</si>
  <si>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</si>
  <si>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</si>
  <si>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</si>
  <si>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</si>
  <si>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</si>
  <si>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</si>
  <si>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</si>
  <si>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</si>
  <si>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</si>
  <si>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</si>
  <si>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</si>
  <si>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</si>
  <si>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</si>
  <si>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</si>
  <si>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</si>
  <si>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</si>
  <si>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</si>
  <si>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</si>
  <si>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</si>
  <si>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</si>
  <si>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</si>
  <si>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</si>
  <si>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</si>
  <si>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</si>
  <si>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</si>
  <si>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</si>
  <si>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</si>
  <si>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</si>
  <si>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</si>
  <si>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</si>
  <si>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</si>
  <si>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</si>
  <si>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</si>
  <si>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</si>
  <si>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</si>
  <si>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</si>
  <si>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</si>
  <si>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</si>
  <si>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</si>
  <si>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</si>
  <si>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</si>
  <si>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</si>
  <si>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</si>
  <si>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</si>
  <si>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</si>
  <si>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</si>
  <si>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</si>
  <si>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</si>
  <si>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</si>
  <si>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</si>
  <si>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</si>
  <si>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</si>
  <si>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</si>
  <si>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</si>
  <si>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</si>
  <si>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</si>
  <si>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</si>
  <si>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</si>
  <si>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</si>
  <si>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</si>
  <si>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</si>
  <si>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</si>
  <si>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</si>
  <si>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</si>
  <si>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</si>
  <si>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</si>
  <si>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</si>
  <si>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</si>
  <si>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</si>
  <si>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</si>
  <si>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</si>
  <si>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</si>
  <si>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</si>
  <si>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</si>
  <si>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</si>
  <si>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</si>
  <si>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</si>
  <si>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</si>
  <si>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</si>
  <si>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</si>
  <si>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</si>
  <si>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</si>
  <si>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</si>
  <si>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</si>
  <si>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</si>
  <si>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</si>
  <si>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</si>
  <si>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</si>
  <si>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</si>
  <si>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</si>
  <si>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</si>
  <si>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</si>
  <si>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</si>
  <si>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</si>
  <si>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</si>
  <si>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</si>
  <si>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</si>
  <si>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</si>
  <si>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</si>
  <si>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</si>
  <si>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</si>
  <si>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</si>
  <si>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</si>
  <si>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</si>
  <si>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</si>
  <si>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</si>
  <si>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</si>
  <si>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</si>
  <si>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</si>
  <si>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</si>
  <si>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</si>
  <si>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</si>
  <si>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</si>
  <si>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</si>
  <si>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</si>
  <si>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</si>
  <si>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</si>
  <si>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</si>
  <si>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</si>
  <si>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</si>
  <si>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</si>
  <si>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</si>
  <si>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</si>
  <si>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</si>
  <si>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</si>
  <si>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</si>
  <si>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</si>
  <si>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</si>
  <si>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</si>
  <si>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</si>
  <si>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</si>
  <si>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</si>
  <si>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</si>
  <si>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</si>
  <si>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</si>
  <si>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</si>
  <si>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</si>
  <si>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</si>
  <si>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</si>
  <si>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</si>
  <si>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</si>
  <si>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</si>
  <si>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</si>
  <si>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</si>
  <si>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</si>
  <si>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</si>
  <si>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</si>
  <si>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</si>
  <si>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</si>
  <si>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</si>
  <si>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</si>
  <si>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</si>
  <si>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</si>
  <si>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</si>
  <si>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</si>
  <si>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</si>
  <si>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</si>
  <si>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</si>
  <si>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</si>
  <si>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</si>
  <si>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</si>
  <si>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</si>
  <si>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</si>
  <si>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</si>
  <si>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</si>
  <si>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</si>
  <si>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</si>
  <si>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</si>
  <si>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</si>
  <si>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</si>
  <si>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</si>
  <si>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</si>
  <si>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</si>
  <si>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</si>
  <si>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</si>
  <si>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</si>
  <si>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</si>
  <si>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</si>
  <si>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</si>
  <si>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</si>
  <si>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</si>
  <si>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</si>
  <si>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</si>
  <si>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</si>
  <si>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</si>
  <si>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</si>
  <si>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</si>
  <si>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</si>
  <si>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</si>
  <si>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</si>
  <si>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</si>
  <si>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</si>
  <si>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</si>
  <si>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</si>
  <si>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</si>
  <si>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</si>
  <si>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</si>
  <si>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</si>
  <si>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</si>
  <si>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</si>
  <si>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</si>
  <si>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</si>
  <si>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</si>
  <si>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</si>
  <si>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</si>
  <si>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</si>
  <si>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</si>
  <si>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</si>
  <si>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</si>
  <si>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</si>
  <si>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</si>
  <si>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</si>
  <si>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</si>
  <si>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</si>
  <si>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</si>
  <si>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</si>
  <si>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</si>
  <si>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</si>
  <si>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</si>
  <si>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</si>
  <si>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</si>
  <si>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</si>
  <si>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</si>
  <si>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</si>
  <si>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</si>
  <si>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</si>
  <si>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</si>
  <si>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</si>
  <si>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</si>
  <si>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</si>
  <si>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</si>
  <si>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</si>
  <si>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</si>
  <si>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</si>
  <si>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</si>
  <si>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</si>
  <si>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</si>
  <si>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</si>
  <si>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</si>
  <si>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</si>
  <si>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</si>
  <si>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</si>
  <si>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</si>
  <si>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</si>
  <si>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</si>
  <si>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</si>
  <si>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</si>
  <si>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</si>
  <si>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</si>
  <si>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</si>
  <si>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</si>
  <si>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</si>
  <si>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</si>
  <si>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</si>
  <si>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</si>
  <si>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</si>
  <si>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</si>
  <si>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</si>
  <si>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</si>
  <si>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</si>
  <si>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</si>
  <si>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</si>
  <si>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</si>
  <si>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</si>
  <si>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</si>
  <si>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</si>
  <si>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</si>
  <si>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</si>
  <si>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</si>
  <si>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</si>
  <si>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</si>
  <si>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</si>
  <si>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</si>
  <si>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</si>
  <si>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</si>
  <si>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</si>
  <si>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</si>
  <si>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</si>
  <si>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</si>
  <si>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</si>
  <si>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</si>
  <si>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</si>
  <si>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</si>
  <si>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</si>
  <si>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</si>
  <si>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</si>
  <si>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</si>
  <si>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</si>
  <si>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</si>
  <si>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</si>
  <si>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</si>
  <si>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</si>
  <si>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</si>
  <si>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</si>
  <si>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</si>
  <si>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</si>
  <si>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</si>
  <si>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</si>
  <si>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</si>
  <si>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</si>
  <si>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</si>
  <si>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</si>
  <si>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</si>
  <si>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</si>
  <si>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</si>
  <si>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</si>
  <si>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</si>
  <si>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</si>
  <si>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</si>
  <si>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</si>
  <si>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</si>
  <si>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</si>
  <si>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</si>
  <si>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</si>
  <si>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</si>
  <si>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</si>
  <si>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</si>
  <si>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</si>
  <si>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</si>
  <si>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</si>
  <si>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</si>
  <si>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</si>
  <si>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</si>
  <si>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</si>
  <si>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</si>
  <si>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</si>
  <si>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</si>
  <si>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</si>
  <si>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</si>
  <si>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</si>
  <si>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</si>
  <si>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</si>
  <si>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</si>
  <si>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</si>
  <si>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</si>
  <si>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</si>
  <si>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</si>
  <si>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</si>
  <si>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</si>
  <si>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</si>
  <si>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</si>
  <si>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</si>
  <si>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</si>
  <si>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</si>
  <si>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</si>
  <si>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</si>
  <si>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</si>
  <si>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</si>
  <si>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</si>
  <si>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</si>
  <si>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</si>
  <si>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</si>
  <si>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</si>
  <si>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</si>
  <si>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</si>
  <si>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</si>
  <si>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</si>
  <si>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</si>
  <si>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</si>
  <si>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</si>
  <si>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</si>
  <si>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</si>
  <si>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</si>
  <si>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</si>
  <si>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</si>
  <si>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</si>
  <si>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</si>
  <si>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</si>
  <si>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</si>
  <si>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</si>
  <si>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</si>
  <si>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</si>
  <si>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</si>
  <si>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</si>
  <si>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</si>
  <si>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</si>
  <si>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</si>
  <si>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</si>
  <si>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</si>
  <si>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</si>
  <si>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</si>
  <si>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</si>
  <si>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</si>
  <si>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</si>
  <si>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</si>
  <si>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</si>
  <si>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</si>
  <si>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</si>
  <si>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</si>
  <si>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</si>
  <si>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</si>
  <si>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</si>
  <si>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</si>
  <si>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</si>
  <si>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</si>
  <si>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</si>
  <si>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</si>
  <si>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</si>
  <si>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</si>
  <si>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</si>
  <si>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</si>
  <si>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</si>
  <si>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</si>
  <si>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</si>
  <si>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</si>
  <si>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</si>
  <si>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</si>
  <si>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</si>
  <si>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</si>
  <si>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</si>
  <si>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</si>
  <si>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</si>
  <si>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</si>
  <si>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</si>
  <si>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</si>
  <si>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</si>
  <si>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</si>
  <si>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</si>
  <si>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</si>
  <si>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</si>
  <si>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</si>
  <si>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</si>
  <si>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</si>
  <si>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</si>
  <si>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</si>
  <si>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</si>
  <si>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</si>
  <si>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</si>
  <si>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</si>
  <si>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</si>
  <si>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</si>
  <si>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</si>
  <si>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</si>
  <si>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</si>
  <si>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</si>
  <si>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</si>
  <si>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</si>
  <si>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</si>
  <si>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</si>
  <si>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</si>
  <si>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</si>
  <si>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</si>
  <si>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</si>
  <si>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</si>
  <si>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</si>
  <si>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</si>
  <si>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</si>
  <si>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</si>
  <si>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</si>
  <si>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</si>
  <si>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</si>
  <si>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</si>
  <si>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</si>
  <si>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</si>
  <si>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</si>
  <si>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</si>
  <si>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</si>
  <si>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</si>
  <si>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</si>
  <si>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</si>
  <si>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</si>
  <si>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</si>
  <si>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</si>
  <si>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</si>
  <si>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</si>
  <si>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</si>
  <si>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</si>
  <si>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</si>
  <si>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</si>
  <si>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</si>
  <si>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</si>
  <si>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</si>
  <si>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</si>
  <si>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</si>
  <si>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</si>
  <si>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</si>
  <si>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</si>
  <si>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</si>
  <si>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</si>
  <si>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</si>
  <si>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</si>
  <si>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</si>
  <si>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</si>
  <si>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</si>
  <si>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</si>
  <si>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</si>
  <si>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</si>
  <si>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</si>
  <si>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</si>
  <si>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</si>
  <si>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</si>
  <si>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</si>
  <si>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</si>
  <si>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</si>
  <si>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</si>
  <si>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</si>
  <si>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</si>
  <si>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</si>
  <si>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</si>
  <si>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</si>
  <si>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</si>
  <si>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</si>
  <si>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</si>
  <si>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</si>
  <si>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</si>
  <si>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</si>
  <si>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</si>
  <si>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</si>
  <si>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</si>
  <si>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</si>
  <si>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</si>
  <si>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</si>
  <si>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</si>
  <si>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</si>
  <si>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</si>
  <si>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</si>
  <si>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</si>
  <si>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</si>
  <si>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</si>
  <si>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</si>
  <si>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</si>
  <si>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</si>
  <si>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</si>
  <si>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</si>
  <si>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</si>
  <si>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</si>
  <si>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</si>
  <si>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</si>
  <si>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</si>
  <si>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</si>
  <si>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</si>
  <si>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</si>
  <si>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</si>
  <si>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</si>
  <si>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</si>
  <si>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</si>
  <si>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</si>
  <si>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</si>
  <si>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</si>
  <si>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</si>
  <si>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</si>
  <si>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</si>
  <si>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</si>
  <si>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</si>
  <si>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</si>
  <si>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</si>
  <si>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</si>
  <si>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</si>
  <si>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</si>
  <si>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</si>
  <si>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</si>
  <si>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</si>
  <si>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</si>
  <si>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</si>
  <si>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</si>
  <si>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</si>
  <si>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</si>
  <si>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</si>
  <si>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</si>
  <si>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</si>
  <si>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</si>
  <si>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</si>
  <si>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</si>
  <si>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</si>
  <si>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</si>
  <si>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</si>
  <si>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</si>
  <si>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</si>
  <si>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</si>
  <si>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</si>
  <si>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</si>
  <si>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</si>
  <si>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</si>
  <si>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</si>
  <si>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</si>
  <si>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</si>
  <si>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</si>
  <si>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</si>
  <si>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</si>
  <si>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</si>
  <si>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</si>
  <si>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</si>
  <si>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</si>
  <si>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</si>
  <si>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</si>
  <si>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</si>
  <si>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</si>
  <si>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</si>
  <si>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</si>
  <si>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</si>
  <si>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</si>
  <si>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</si>
  <si>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</si>
  <si>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</si>
  <si>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</si>
  <si>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</si>
  <si>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</si>
  <si>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</si>
  <si>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</si>
  <si>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</si>
  <si>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</si>
  <si>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</si>
  <si>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</si>
  <si>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</si>
  <si>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</si>
  <si>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</si>
  <si>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</si>
  <si>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</si>
  <si>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</si>
  <si>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</si>
  <si>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</si>
  <si>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</si>
  <si>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</si>
  <si>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</si>
  <si>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</si>
  <si>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</si>
  <si>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</si>
  <si>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</si>
  <si>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</si>
  <si>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</si>
  <si>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</si>
  <si>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</si>
  <si>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</si>
  <si>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</si>
  <si>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</si>
  <si>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</si>
  <si>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</si>
  <si>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</si>
  <si>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</si>
  <si>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</si>
  <si>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</si>
  <si>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</si>
  <si>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</si>
  <si>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</si>
  <si>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</si>
  <si>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</si>
  <si>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</si>
  <si>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</si>
  <si>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</si>
  <si>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</si>
  <si>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</si>
  <si>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</si>
  <si>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</si>
  <si>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</si>
  <si>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</si>
  <si>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</si>
  <si>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</si>
  <si>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</si>
  <si>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</si>
  <si>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</si>
  <si>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</si>
  <si>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</si>
  <si>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</si>
  <si>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</si>
  <si>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</si>
  <si>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</si>
  <si>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</si>
  <si>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</si>
  <si>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</si>
  <si>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</si>
  <si>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</si>
  <si>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</si>
  <si>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</si>
  <si>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</si>
  <si>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</si>
  <si>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</si>
  <si>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</si>
  <si>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</si>
  <si>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</si>
  <si>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</si>
  <si>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</si>
  <si>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</si>
  <si>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</si>
  <si>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</si>
  <si>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</si>
  <si>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</si>
  <si>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</si>
  <si>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</si>
  <si>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</si>
  <si>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</si>
  <si>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</si>
  <si>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</si>
  <si>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</si>
  <si>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</si>
  <si>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</si>
  <si>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</si>
  <si>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</si>
  <si>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</si>
  <si>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</si>
  <si>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</si>
  <si>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</si>
  <si>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</si>
  <si>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</si>
  <si>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</si>
  <si>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</si>
  <si>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</si>
  <si>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</si>
  <si>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</si>
  <si>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</si>
  <si>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</si>
  <si>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</si>
  <si>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</si>
  <si>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</si>
  <si>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</si>
  <si>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</si>
  <si>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</si>
  <si>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</si>
  <si>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</si>
  <si>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</si>
  <si>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</si>
  <si>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</si>
  <si>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</si>
  <si>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</si>
  <si>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</si>
  <si>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</si>
  <si>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</si>
  <si>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</si>
  <si>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</si>
  <si>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</si>
  <si>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</si>
  <si>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</si>
  <si>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</si>
  <si>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</si>
  <si>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</si>
  <si>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</si>
  <si>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</si>
  <si>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</si>
  <si>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</si>
  <si>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</si>
  <si>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</si>
  <si>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</si>
  <si>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</si>
  <si>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</si>
  <si>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</si>
  <si>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</si>
  <si>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</si>
  <si>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</si>
  <si>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</si>
  <si>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</si>
  <si>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</si>
  <si>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</si>
  <si>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</si>
  <si>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</si>
  <si>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</si>
  <si>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</si>
  <si>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</si>
  <si>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</si>
  <si>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</si>
  <si>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</si>
  <si>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</si>
  <si>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</si>
  <si>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</si>
  <si>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</si>
  <si>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</si>
  <si>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</si>
  <si>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</si>
  <si>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</si>
  <si>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</si>
  <si>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</si>
  <si>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</si>
  <si>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</si>
  <si>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</si>
  <si>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</si>
  <si>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</si>
  <si>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</si>
  <si>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</si>
  <si>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</si>
  <si>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</si>
  <si>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</si>
  <si>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</si>
  <si>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</si>
  <si>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</si>
  <si>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</si>
  <si>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</si>
  <si>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</si>
  <si>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</si>
  <si>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</si>
  <si>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</si>
  <si>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</si>
  <si>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</si>
  <si>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</si>
  <si>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</si>
  <si>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</si>
  <si>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</si>
  <si>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</si>
  <si>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</si>
  <si>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</si>
  <si>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</si>
  <si>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</si>
  <si>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</si>
  <si>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</si>
  <si>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</si>
  <si>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</si>
  <si>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</si>
  <si>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</si>
  <si>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</si>
  <si>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</si>
  <si>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</si>
  <si>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</si>
  <si>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</si>
  <si>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</si>
  <si>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</si>
  <si>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</si>
  <si>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</si>
  <si>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</si>
  <si>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</si>
  <si>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</si>
  <si>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</si>
  <si>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</si>
  <si>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</si>
  <si>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</si>
  <si>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</si>
  <si>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</si>
  <si>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</si>
  <si>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</si>
  <si>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</si>
  <si>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</si>
  <si>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</si>
  <si>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</si>
  <si>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</si>
  <si>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</si>
  <si>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</si>
  <si>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</si>
  <si>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</si>
  <si>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</si>
  <si>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</si>
  <si>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</si>
  <si>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</si>
  <si>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</si>
  <si>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</si>
  <si>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</si>
  <si>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</si>
  <si>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</si>
  <si>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</si>
  <si>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</si>
  <si>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</si>
  <si>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</si>
  <si>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</si>
  <si>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</si>
  <si>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</si>
  <si>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</si>
  <si>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</si>
  <si>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</si>
  <si>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</si>
  <si>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</si>
  <si>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</si>
  <si>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</si>
  <si>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</si>
  <si>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</si>
  <si>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</si>
  <si>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</si>
  <si>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</si>
  <si>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</si>
  <si>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</si>
  <si>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</si>
  <si>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</si>
  <si>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</si>
  <si>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</si>
  <si>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</si>
  <si>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</si>
  <si>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</si>
  <si>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</si>
  <si>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</si>
  <si>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</si>
  <si>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</si>
  <si>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</si>
  <si>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</si>
  <si>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</si>
  <si>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</si>
  <si>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</si>
  <si>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</si>
  <si>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</si>
  <si>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</si>
  <si>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</si>
  <si>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</si>
  <si>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</si>
  <si>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</si>
  <si>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</si>
  <si>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</si>
  <si>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</si>
  <si>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</si>
  <si>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</si>
  <si>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</si>
  <si>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</si>
  <si>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</si>
  <si>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</si>
  <si>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</si>
  <si>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</si>
  <si>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</si>
  <si>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</si>
  <si>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</si>
  <si>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</si>
  <si>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</si>
  <si>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</si>
  <si>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</si>
  <si>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</si>
  <si>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</si>
  <si>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</si>
  <si>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</si>
  <si>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</si>
  <si>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</si>
  <si>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</si>
  <si>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</si>
  <si>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</si>
  <si>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</si>
  <si>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</si>
  <si>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</si>
  <si>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</si>
  <si>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</si>
  <si>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</si>
  <si>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</si>
  <si>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</si>
  <si>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</si>
  <si>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</si>
  <si>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</si>
  <si>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</si>
  <si>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</si>
  <si>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</si>
  <si>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</si>
  <si>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</si>
  <si>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</si>
  <si>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</si>
  <si>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</si>
  <si>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</si>
  <si>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</si>
  <si>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</si>
  <si>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</si>
  <si>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</si>
  <si>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</si>
  <si>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</si>
  <si>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</si>
  <si>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</si>
  <si>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</si>
  <si>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</si>
  <si>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</si>
  <si>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</si>
  <si>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</si>
  <si>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</si>
  <si>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</si>
  <si>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</si>
  <si>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</si>
  <si>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</si>
  <si>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</si>
  <si>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</si>
  <si>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</si>
  <si>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</si>
  <si>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</si>
  <si>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</si>
  <si>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</si>
  <si>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</si>
  <si>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</si>
  <si>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</si>
  <si>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</si>
  <si>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</si>
  <si>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</si>
  <si>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</si>
  <si>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</si>
  <si>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</si>
  <si>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</si>
  <si>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</si>
  <si>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</si>
  <si>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</si>
  <si>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</si>
  <si>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</si>
  <si>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</si>
  <si>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</si>
  <si>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</si>
  <si>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</si>
  <si>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</si>
  <si>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</si>
  <si>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</si>
  <si>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</si>
  <si>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</si>
  <si>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</si>
  <si>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</si>
  <si>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</si>
  <si>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</si>
  <si>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</si>
  <si>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</si>
  <si>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</si>
  <si>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</si>
  <si>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</si>
  <si>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</si>
  <si>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</si>
  <si>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</si>
  <si>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</si>
  <si>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</si>
  <si>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</si>
  <si>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</si>
  <si>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</si>
  <si>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</si>
  <si>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</si>
  <si>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</si>
  <si>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</si>
  <si>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</si>
  <si>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</si>
  <si>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</si>
  <si>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</si>
  <si>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</si>
  <si>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</si>
  <si>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</si>
  <si>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</si>
  <si>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</si>
  <si>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</si>
  <si>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</si>
  <si>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</si>
  <si>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</si>
  <si>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</si>
  <si>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</si>
  <si>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</si>
  <si>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</si>
  <si>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</si>
  <si>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</si>
  <si>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</si>
  <si>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</si>
  <si>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</si>
  <si>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</si>
  <si>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</si>
  <si>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</si>
  <si>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</si>
  <si>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</si>
  <si>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</si>
  <si>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</si>
  <si>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</si>
  <si>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</si>
  <si>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</si>
  <si>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</si>
  <si>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</si>
  <si>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</si>
  <si>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</si>
  <si>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</si>
  <si>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</si>
  <si>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</si>
  <si>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</si>
  <si>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</si>
  <si>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</si>
  <si>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</si>
  <si>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</si>
  <si>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</si>
  <si>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</si>
  <si>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</si>
  <si>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</si>
  <si>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</si>
  <si>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</si>
  <si>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</si>
  <si>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</si>
  <si>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</si>
  <si>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</si>
  <si>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</si>
  <si>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</si>
  <si>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</si>
  <si>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</si>
  <si>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</si>
  <si>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</si>
  <si>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</si>
  <si>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</si>
  <si>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</si>
  <si>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</si>
  <si>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</si>
  <si>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</si>
  <si>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</si>
  <si>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</si>
  <si>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</si>
  <si>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</si>
  <si>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</si>
  <si>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</si>
  <si>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</si>
  <si>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</si>
  <si>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</si>
  <si>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</si>
  <si>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</si>
  <si>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</si>
  <si>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</si>
  <si>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</si>
  <si>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</si>
  <si>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</si>
  <si>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</si>
  <si>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</si>
  <si>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</si>
  <si>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</si>
  <si>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</si>
  <si>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</si>
  <si>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</si>
  <si>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</si>
  <si>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</si>
  <si>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</si>
  <si>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</si>
  <si>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</si>
  <si>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</si>
  <si>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</si>
  <si>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</si>
  <si>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</si>
  <si>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</si>
  <si>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</si>
  <si>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</si>
  <si>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</si>
  <si>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</si>
  <si>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</si>
  <si>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</si>
  <si>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</si>
  <si>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</si>
  <si>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</si>
  <si>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</si>
  <si>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</si>
  <si>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</si>
  <si>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</si>
  <si>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</si>
  <si>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</si>
  <si>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</si>
  <si>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</si>
  <si>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</si>
  <si>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</si>
  <si>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</si>
  <si>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</si>
  <si>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</si>
  <si>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</si>
  <si>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</si>
  <si>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</si>
  <si>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</si>
  <si>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</si>
  <si>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</si>
  <si>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</si>
  <si>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</si>
  <si>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</si>
  <si>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</si>
  <si>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</si>
  <si>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</si>
  <si>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</si>
  <si>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</si>
  <si>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</si>
  <si>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</si>
  <si>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</si>
  <si>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</si>
  <si>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</si>
  <si>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</si>
  <si>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</si>
  <si>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</si>
  <si>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</si>
  <si>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</si>
  <si>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</si>
  <si>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</si>
  <si>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</si>
  <si>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</si>
  <si>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</si>
  <si>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</si>
  <si>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</si>
  <si>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</si>
  <si>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</si>
  <si>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</si>
  <si>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</si>
  <si>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</si>
  <si>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</si>
  <si>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</si>
  <si>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</si>
  <si>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</si>
  <si>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</si>
  <si>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</si>
  <si>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</si>
  <si>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</si>
  <si>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</si>
  <si>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</si>
  <si>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</si>
  <si>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</si>
  <si>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</si>
  <si>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</si>
  <si>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</si>
  <si>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</si>
  <si>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</si>
  <si>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</si>
  <si>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</si>
  <si>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</si>
  <si>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</si>
  <si>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</si>
  <si>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</si>
  <si>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</si>
  <si>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</si>
  <si>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</si>
  <si>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</si>
  <si>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</si>
  <si>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</si>
  <si>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</si>
  <si>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</si>
  <si>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</si>
  <si>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</si>
  <si>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</si>
  <si>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</si>
  <si>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</si>
  <si>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</si>
  <si>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</si>
  <si>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</si>
  <si>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</si>
  <si>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</si>
  <si>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</si>
  <si>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</si>
  <si>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</si>
  <si>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</si>
  <si>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</si>
  <si>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</si>
  <si>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</si>
  <si>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</si>
  <si>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</si>
  <si>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</si>
  <si>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</si>
  <si>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</si>
  <si>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</si>
  <si>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</si>
  <si>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</si>
  <si>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</si>
  <si>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</si>
  <si>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</si>
  <si>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</si>
  <si>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</si>
  <si>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</si>
  <si>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</si>
  <si>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</si>
  <si>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</si>
  <si>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</si>
  <si>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</si>
  <si>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</si>
  <si>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</si>
  <si>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</si>
  <si>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</si>
  <si>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</si>
  <si>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</si>
  <si>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</si>
  <si>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</si>
  <si>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</si>
  <si>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</si>
  <si>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</si>
  <si>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</si>
  <si>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</si>
  <si>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</si>
  <si>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</si>
  <si>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</si>
  <si>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</si>
  <si>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</si>
  <si>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</si>
  <si>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</si>
  <si>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</si>
  <si>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</si>
  <si>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</si>
  <si>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</si>
  <si>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</si>
  <si>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</si>
  <si>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</si>
  <si>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</si>
  <si>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</si>
  <si>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</si>
  <si>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</si>
  <si>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</si>
  <si>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</si>
  <si>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</si>
  <si>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</si>
  <si>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</si>
  <si>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</si>
  <si>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</si>
  <si>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</si>
  <si>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</si>
  <si>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</si>
  <si>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</si>
  <si>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</si>
  <si>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</si>
  <si>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</si>
  <si>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</si>
  <si>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</si>
  <si>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</si>
  <si>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</si>
  <si>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</si>
  <si>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</si>
  <si>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</si>
  <si>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</si>
  <si>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</si>
  <si>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</si>
  <si>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</si>
  <si>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</si>
  <si>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</si>
  <si>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</si>
  <si>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</si>
  <si>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</si>
  <si>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</si>
  <si>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</si>
  <si>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</si>
  <si>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</si>
  <si>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</si>
  <si>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</si>
  <si>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</si>
  <si>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</si>
  <si>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</si>
  <si>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</si>
  <si>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</si>
  <si>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</si>
  <si>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</si>
  <si>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</si>
  <si>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</si>
  <si>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</si>
  <si>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</si>
  <si>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</si>
  <si>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</si>
  <si>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</si>
  <si>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</si>
  <si>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</si>
  <si>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</si>
  <si>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</si>
  <si>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</si>
  <si>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</si>
  <si>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</si>
  <si>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</si>
  <si>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</si>
  <si>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</si>
  <si>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</si>
  <si>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</si>
  <si>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</si>
  <si>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</si>
  <si>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</si>
  <si>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</si>
  <si>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</si>
  <si>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</si>
  <si>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</si>
  <si>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</si>
  <si>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</si>
  <si>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</si>
  <si>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</si>
  <si>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</si>
  <si>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</si>
  <si>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</si>
  <si>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</si>
  <si>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</si>
  <si>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</si>
  <si>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</si>
  <si>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</si>
  <si>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</si>
  <si>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</si>
  <si>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</si>
  <si>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</si>
  <si>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</si>
  <si>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</si>
  <si>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</si>
  <si>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</si>
  <si>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</si>
  <si>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</si>
  <si>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</si>
  <si>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</si>
  <si>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</si>
  <si>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</si>
  <si>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</si>
  <si>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</si>
  <si>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</si>
  <si>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</si>
  <si>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</si>
  <si>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</si>
  <si>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</si>
  <si>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</si>
  <si>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</si>
  <si>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</si>
  <si>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</si>
  <si>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</si>
  <si>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</si>
  <si>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</si>
  <si>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</si>
  <si>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</si>
  <si>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</si>
  <si>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</si>
  <si>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</si>
  <si>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</si>
  <si>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</si>
  <si>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</si>
  <si>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</si>
  <si>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</si>
  <si>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</si>
  <si>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</si>
  <si>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</si>
  <si>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</si>
  <si>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</si>
  <si>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</si>
  <si>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</si>
  <si>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</si>
  <si>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</si>
  <si>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</si>
  <si>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</si>
  <si>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</si>
  <si>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</si>
  <si>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</si>
  <si>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</si>
  <si>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</si>
  <si>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</si>
  <si>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</si>
  <si>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</si>
  <si>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</si>
  <si>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</si>
  <si>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</si>
  <si>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</si>
  <si>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</si>
  <si>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</si>
  <si>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</si>
  <si>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</si>
  <si>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</si>
  <si>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</si>
  <si>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</si>
  <si>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</si>
  <si>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</si>
  <si>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</si>
  <si>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</si>
  <si>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</si>
  <si>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</si>
  <si>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</si>
  <si>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</si>
  <si>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</si>
  <si>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</si>
  <si>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</si>
  <si>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</si>
  <si>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</si>
  <si>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</si>
  <si>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</si>
  <si>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</si>
  <si>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</si>
  <si>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</si>
  <si>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</si>
  <si>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</si>
  <si>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</si>
  <si>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</si>
  <si>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</si>
  <si>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</si>
  <si>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</si>
  <si>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</si>
  <si>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</si>
  <si>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</si>
  <si>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</si>
  <si>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</si>
  <si>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</si>
  <si>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</si>
  <si>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</si>
  <si>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</si>
  <si>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</si>
  <si>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</si>
  <si>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</si>
  <si>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</si>
  <si>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</si>
  <si>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</si>
  <si>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</si>
  <si>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</si>
  <si>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</si>
  <si>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</si>
  <si>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</si>
  <si>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</si>
  <si>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</si>
  <si>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</si>
  <si>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</si>
  <si>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</si>
  <si>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</si>
  <si>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</si>
  <si>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</si>
  <si>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</si>
  <si>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</si>
  <si>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</si>
  <si>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</si>
  <si>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</si>
  <si>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</si>
  <si>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</si>
  <si>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</si>
  <si>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</si>
  <si>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</si>
  <si>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</si>
  <si>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</si>
  <si>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</si>
  <si>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</si>
  <si>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</si>
  <si>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</si>
  <si>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</si>
  <si>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</si>
  <si>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</si>
  <si>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</si>
  <si>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</si>
  <si>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</si>
  <si>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</si>
  <si>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</si>
  <si>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</si>
  <si>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</si>
  <si>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</si>
  <si>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</si>
  <si>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</si>
  <si>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</si>
  <si>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</si>
  <si>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</si>
  <si>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</si>
  <si>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</si>
  <si>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</si>
  <si>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</si>
  <si>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</si>
  <si>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</si>
  <si>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</si>
  <si>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</si>
  <si>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</si>
  <si>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</si>
  <si>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</si>
  <si>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</si>
  <si>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</si>
  <si>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</si>
  <si>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</si>
  <si>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</si>
  <si>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</si>
  <si>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</si>
  <si>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</si>
  <si>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</si>
  <si>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</si>
  <si>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</si>
  <si>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</si>
  <si>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</si>
  <si>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</si>
  <si>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</si>
  <si>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</si>
  <si>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</si>
  <si>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</si>
  <si>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</si>
  <si>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</si>
  <si>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</si>
  <si>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</si>
  <si>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</si>
  <si>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</si>
  <si>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</si>
  <si>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</si>
  <si>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</si>
  <si>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</si>
  <si>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</si>
  <si>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</si>
  <si>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</si>
  <si>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</si>
  <si>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</si>
  <si>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</si>
  <si>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</si>
  <si>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</si>
  <si>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</si>
  <si>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</si>
  <si>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</si>
  <si>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</si>
  <si>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</si>
  <si>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</si>
  <si>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</si>
  <si>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</si>
  <si>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</si>
  <si>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</si>
  <si>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</si>
  <si>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</si>
  <si>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</si>
  <si>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</si>
  <si>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</si>
  <si>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</si>
  <si>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</si>
  <si>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</si>
  <si>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</si>
  <si>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</si>
  <si>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</si>
  <si>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</si>
  <si>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</si>
  <si>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</si>
  <si>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</si>
  <si>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</si>
  <si>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</si>
  <si>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</si>
  <si>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</si>
  <si>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</si>
  <si>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</si>
  <si>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</si>
  <si>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</si>
  <si>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</si>
  <si>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</si>
  <si>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</si>
  <si>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</si>
  <si>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</si>
  <si>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</si>
  <si>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</si>
  <si>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</si>
  <si>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</si>
  <si>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</si>
  <si>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</si>
  <si>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</si>
  <si>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</si>
  <si>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</si>
  <si>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</si>
  <si>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</si>
  <si>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</si>
  <si>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</si>
  <si>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</si>
  <si>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</si>
  <si>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</si>
  <si>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</si>
  <si>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</si>
  <si>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</si>
  <si>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</si>
  <si>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</si>
  <si>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</si>
  <si>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</si>
  <si>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</si>
  <si>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</si>
  <si>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</si>
  <si>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</si>
  <si>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</si>
  <si>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</si>
  <si>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</si>
  <si>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</si>
  <si>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</si>
  <si>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</si>
  <si>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</si>
  <si>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</si>
  <si>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</si>
  <si>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</si>
  <si>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</si>
  <si>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</si>
  <si>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</si>
  <si>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</si>
  <si>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</si>
  <si>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</si>
  <si>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</si>
  <si>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</si>
  <si>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</si>
  <si>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</si>
  <si>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</si>
  <si>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</si>
  <si>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</si>
  <si>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</si>
  <si>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</si>
  <si>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</si>
  <si>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</si>
  <si>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</si>
  <si>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</si>
  <si>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</si>
  <si>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</si>
  <si>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</si>
  <si>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</si>
  <si>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</si>
  <si>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</si>
  <si>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</si>
  <si>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</si>
  <si>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</si>
  <si>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</si>
  <si>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</si>
  <si>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</si>
  <si>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</si>
  <si>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</si>
  <si>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</si>
  <si>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</si>
  <si>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</si>
  <si>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</si>
  <si>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</si>
  <si>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</si>
  <si>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</si>
  <si>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</si>
  <si>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</si>
  <si>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</si>
  <si>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</si>
  <si>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</si>
  <si>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</si>
  <si>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</si>
  <si>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</si>
  <si>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</si>
  <si>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</si>
  <si>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</si>
  <si>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</si>
  <si>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</si>
  <si>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</si>
  <si>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</si>
  <si>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</si>
  <si>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</si>
  <si>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</si>
  <si>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</si>
  <si>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</si>
  <si>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</si>
  <si>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</si>
  <si>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</si>
  <si>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</si>
  <si>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</si>
  <si>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</si>
  <si>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</si>
  <si>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</si>
  <si>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</si>
  <si>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</si>
  <si>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</si>
  <si>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</si>
  <si>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</si>
  <si>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</si>
  <si>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</si>
  <si>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</si>
  <si>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</si>
  <si>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</si>
  <si>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</si>
  <si>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</si>
  <si>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</si>
  <si>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</si>
  <si>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</si>
  <si>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</si>
  <si>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</si>
  <si>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</si>
  <si>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</si>
  <si>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</si>
  <si>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</si>
  <si>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</si>
  <si>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</si>
  <si>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</si>
  <si>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</si>
  <si>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</si>
  <si>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</si>
  <si>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</si>
  <si>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</si>
  <si>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</si>
  <si>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</si>
  <si>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</si>
  <si>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</si>
  <si>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</si>
  <si>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</si>
  <si>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</si>
  <si>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</si>
  <si>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</si>
  <si>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</si>
  <si>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</si>
  <si>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</si>
  <si>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</si>
  <si>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</si>
  <si>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</si>
  <si>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</si>
  <si>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</si>
  <si>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</si>
  <si>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</si>
  <si>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</si>
  <si>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</si>
  <si>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</si>
  <si>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</si>
  <si>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</si>
  <si>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</si>
  <si>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</si>
  <si>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</si>
  <si>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</si>
  <si>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</si>
  <si>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</si>
  <si>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</si>
  <si>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</si>
  <si>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</si>
  <si>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</si>
  <si>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</si>
  <si>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</si>
  <si>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</si>
  <si>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</si>
  <si>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</si>
  <si>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</si>
  <si>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</si>
  <si>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</si>
  <si>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</si>
  <si>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</si>
  <si>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</si>
  <si>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</si>
  <si>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</si>
  <si>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</si>
  <si>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</si>
  <si>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</si>
  <si>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</si>
  <si>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</si>
  <si>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</si>
  <si>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</si>
  <si>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</si>
  <si>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</si>
  <si>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</si>
  <si>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</si>
  <si>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</si>
  <si>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</si>
  <si>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</si>
  <si>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</si>
  <si>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</si>
  <si>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</si>
  <si>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</si>
  <si>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</si>
  <si>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</si>
  <si>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</si>
  <si>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</si>
  <si>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</si>
  <si>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</si>
  <si>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</si>
  <si>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</si>
  <si>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</si>
  <si>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</si>
  <si>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</si>
  <si>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</si>
  <si>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</si>
  <si>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</si>
  <si>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</si>
  <si>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</si>
  <si>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</si>
  <si>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</si>
  <si>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</si>
  <si>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</si>
  <si>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</si>
  <si>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</si>
  <si>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</si>
  <si>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</si>
  <si>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</si>
  <si>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</si>
  <si>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</si>
  <si>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</si>
  <si>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</si>
  <si>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</si>
  <si>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</si>
  <si>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</si>
  <si>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</si>
  <si>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</si>
  <si>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</si>
  <si>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</si>
  <si>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</si>
  <si>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</si>
  <si>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</si>
  <si>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</si>
  <si>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</si>
  <si>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</si>
  <si>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</si>
  <si>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</si>
  <si>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</si>
  <si>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</si>
  <si>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</si>
  <si>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</si>
  <si>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</si>
  <si>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</si>
  <si>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</si>
  <si>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</si>
  <si>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</si>
  <si>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</si>
  <si>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</si>
  <si>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</si>
  <si>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</si>
  <si>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</si>
  <si>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</si>
  <si>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</si>
  <si>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</si>
  <si>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</si>
  <si>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</si>
  <si>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</si>
  <si>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</si>
  <si>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</si>
  <si>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</si>
  <si>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</si>
  <si>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</si>
  <si>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</si>
  <si>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</si>
  <si>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</si>
  <si>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</si>
  <si>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</si>
  <si>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</si>
  <si>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</si>
  <si>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</si>
  <si>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</si>
  <si>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</si>
  <si>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</si>
  <si>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</si>
  <si>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</si>
  <si>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</si>
  <si>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</si>
  <si>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</si>
  <si>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</si>
  <si>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</si>
  <si>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</si>
  <si>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</si>
  <si>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</si>
  <si>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</si>
  <si>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</si>
  <si>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</si>
  <si>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</si>
  <si>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</si>
  <si>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</si>
  <si>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</si>
  <si>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</si>
  <si>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</si>
  <si>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</si>
  <si>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</si>
  <si>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</si>
  <si>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</si>
  <si>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</si>
  <si>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</si>
  <si>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</si>
  <si>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</si>
  <si>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</si>
  <si>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</si>
  <si>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</si>
  <si>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</si>
  <si>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</si>
  <si>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</si>
  <si>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</si>
  <si>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</si>
  <si>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</si>
  <si>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</si>
  <si>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</si>
  <si>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</si>
  <si>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</si>
  <si>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</si>
  <si>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</si>
  <si>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</si>
  <si>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</si>
  <si>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</si>
  <si>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</si>
  <si>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</si>
  <si>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</si>
  <si>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</si>
  <si>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</si>
  <si>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</si>
  <si>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</si>
  <si>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</si>
  <si>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</si>
  <si>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</si>
  <si>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</si>
  <si>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</si>
  <si>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</si>
  <si>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</si>
  <si>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</si>
  <si>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</si>
  <si>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</si>
  <si>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</si>
  <si>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</si>
  <si>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</si>
  <si>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</si>
  <si>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</si>
  <si>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</si>
  <si>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</si>
  <si>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</si>
  <si>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</si>
  <si>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</si>
  <si>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</si>
  <si>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</si>
  <si>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</si>
  <si>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</si>
  <si>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</si>
  <si>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</si>
  <si>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</si>
  <si>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</si>
  <si>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</si>
  <si>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</si>
  <si>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</si>
  <si>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</si>
  <si>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</si>
  <si>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</si>
  <si>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</si>
  <si>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</si>
  <si>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</si>
  <si>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</si>
  <si>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</si>
  <si>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</si>
  <si>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</si>
  <si>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</si>
  <si>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</si>
  <si>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</si>
  <si>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</si>
  <si>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</si>
  <si>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</si>
  <si>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</si>
  <si>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</si>
  <si>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</si>
  <si>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</si>
  <si>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</si>
  <si>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</si>
  <si>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</si>
  <si>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</si>
  <si>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</si>
  <si>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</si>
  <si>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</si>
  <si>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</si>
  <si>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</si>
  <si>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</si>
  <si>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</si>
  <si>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</si>
  <si>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</si>
  <si>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</si>
  <si>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</si>
  <si>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</si>
  <si>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</si>
  <si>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</si>
  <si>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</si>
  <si>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</si>
  <si>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</si>
  <si>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</si>
  <si>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</si>
  <si>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</si>
  <si>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</si>
  <si>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</si>
  <si>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</si>
  <si>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</si>
  <si>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</si>
  <si>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</si>
  <si>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</si>
  <si>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</si>
  <si>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</si>
  <si>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</si>
  <si>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</si>
  <si>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</si>
  <si>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</si>
  <si>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</si>
  <si>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</si>
  <si>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</si>
  <si>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</si>
  <si>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</si>
  <si>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</si>
  <si>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</si>
  <si>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</si>
  <si>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</si>
  <si>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</si>
  <si>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</si>
  <si>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</si>
  <si>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</si>
  <si>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</si>
  <si>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</si>
  <si>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</si>
  <si>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</si>
  <si>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</si>
  <si>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</si>
  <si>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</si>
  <si>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</si>
  <si>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</si>
  <si>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</si>
  <si>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</si>
  <si>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</si>
  <si>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</si>
  <si>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</si>
  <si>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</si>
  <si>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</si>
  <si>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</si>
  <si>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</si>
  <si>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</si>
  <si>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</si>
  <si>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</si>
  <si>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</si>
  <si>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</si>
  <si>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</si>
  <si>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</si>
  <si>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</si>
  <si>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</si>
  <si>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</si>
  <si>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</si>
  <si>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</si>
  <si>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</si>
  <si>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</si>
  <si>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</si>
  <si>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</si>
  <si>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</si>
  <si>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</si>
  <si>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</si>
  <si>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</si>
  <si>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</si>
  <si>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</si>
  <si>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</si>
  <si>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</si>
  <si>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</si>
  <si>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</si>
  <si>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</si>
  <si>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</si>
  <si>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</si>
  <si>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</si>
  <si>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</si>
  <si>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</si>
  <si>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</si>
  <si>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</si>
  <si>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</si>
  <si>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</si>
  <si>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</si>
  <si>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</si>
  <si>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</si>
  <si>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</si>
  <si>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</si>
  <si>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</si>
  <si>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</si>
  <si>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</si>
  <si>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</si>
  <si>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</si>
  <si>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</si>
  <si>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</si>
  <si>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</si>
  <si>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</si>
  <si>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</si>
  <si>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</si>
  <si>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</si>
  <si>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</si>
  <si>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</si>
  <si>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</si>
  <si>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</si>
  <si>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</si>
  <si>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</si>
  <si>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</si>
  <si>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</si>
  <si>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</si>
  <si>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</si>
  <si>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</si>
  <si>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</si>
  <si>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</si>
  <si>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</si>
  <si>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</si>
  <si>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</si>
  <si>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</si>
  <si>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</si>
  <si>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</si>
  <si>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</si>
  <si>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</si>
  <si>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</si>
  <si>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</si>
  <si>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</si>
  <si>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</si>
  <si>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</si>
  <si>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</si>
  <si>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</si>
  <si>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</si>
  <si>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</si>
  <si>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</si>
  <si>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</si>
  <si>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</si>
  <si>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</si>
  <si>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</si>
  <si>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</si>
  <si>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</si>
  <si>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</si>
  <si>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</si>
  <si>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</si>
  <si>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</si>
  <si>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</si>
  <si>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</si>
  <si>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</si>
  <si>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</si>
  <si>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</si>
  <si>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</si>
  <si>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</si>
  <si>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</si>
  <si>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</si>
  <si>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</si>
  <si>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</si>
  <si>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</si>
  <si>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</si>
  <si>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</si>
  <si>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</si>
  <si>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</si>
  <si>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</si>
  <si>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</si>
  <si>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</si>
  <si>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</si>
  <si>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</si>
  <si>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</si>
  <si>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</si>
  <si>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</si>
  <si>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</si>
  <si>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</si>
  <si>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</si>
  <si>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</si>
  <si>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</si>
  <si>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</si>
  <si>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</si>
  <si>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</si>
  <si>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</si>
  <si>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</si>
  <si>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</si>
  <si>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</si>
  <si>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</si>
  <si>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</si>
  <si>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</si>
  <si>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</si>
  <si>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</si>
  <si>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</si>
  <si>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</si>
  <si>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</si>
  <si>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</si>
  <si>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</si>
  <si>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</si>
  <si>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</si>
  <si>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</si>
  <si>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</si>
  <si>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</si>
  <si>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</si>
  <si>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</si>
  <si>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</si>
  <si>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</si>
  <si>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</si>
  <si>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</si>
  <si>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</si>
  <si>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</si>
  <si>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</si>
  <si>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</si>
  <si>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</si>
  <si>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</si>
  <si>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</si>
  <si>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</si>
  <si>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</si>
  <si>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</si>
  <si>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</si>
  <si>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</si>
  <si>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</si>
  <si>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</si>
  <si>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</si>
  <si>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</si>
  <si>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</si>
  <si>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</si>
  <si>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</si>
  <si>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</si>
  <si>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</si>
  <si>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</si>
  <si>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</si>
  <si>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</si>
  <si>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</si>
  <si>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</si>
  <si>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</si>
  <si>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</si>
  <si>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</si>
  <si>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</si>
  <si>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</si>
  <si>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</si>
  <si>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</si>
  <si>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</si>
  <si>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</si>
  <si>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</si>
  <si>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</si>
  <si>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</si>
  <si>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</si>
  <si>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</si>
  <si>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</si>
  <si>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</si>
  <si>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</si>
  <si>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</si>
  <si>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</si>
  <si>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</si>
  <si>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</si>
  <si>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</si>
  <si>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</si>
  <si>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</si>
  <si>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</si>
  <si>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</si>
  <si>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</si>
  <si>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</si>
  <si>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</si>
  <si>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</si>
  <si>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</si>
  <si>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</si>
  <si>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</si>
  <si>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</si>
  <si>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</si>
  <si>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</si>
  <si>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</si>
  <si>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</si>
  <si>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</si>
  <si>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</si>
  <si>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</si>
  <si>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</si>
  <si>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</si>
  <si>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</si>
  <si>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</si>
  <si>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</si>
  <si>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</si>
  <si>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</si>
  <si>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</si>
  <si>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</si>
  <si>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</si>
  <si>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</si>
  <si>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</si>
  <si>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</si>
  <si>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</si>
  <si>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</si>
  <si>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</si>
  <si>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</si>
  <si>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</si>
  <si>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</si>
  <si>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</si>
  <si>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</si>
  <si>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</si>
  <si>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</si>
  <si>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</si>
  <si>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</si>
  <si>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</si>
  <si>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</si>
  <si>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</si>
  <si>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</si>
  <si>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</si>
  <si>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</si>
  <si>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</si>
  <si>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</si>
  <si>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</si>
  <si>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</si>
  <si>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</si>
  <si>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</si>
  <si>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</si>
  <si>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</si>
  <si>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</si>
  <si>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</si>
  <si>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</si>
  <si>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</si>
  <si>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</si>
  <si>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</si>
  <si>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</si>
  <si>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</si>
  <si>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</si>
  <si>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</si>
  <si>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</si>
  <si>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</si>
  <si>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</si>
  <si>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</si>
  <si>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</si>
  <si>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</si>
  <si>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</si>
  <si>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</si>
  <si>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</si>
  <si>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</si>
  <si>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</si>
  <si>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</si>
  <si>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</si>
  <si>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</si>
  <si>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</si>
  <si>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</si>
  <si>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</si>
  <si>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</si>
  <si>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</si>
  <si>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</si>
  <si>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</si>
  <si>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</si>
  <si>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</si>
  <si>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</si>
  <si>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</si>
  <si>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</si>
  <si>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</si>
  <si>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</si>
  <si>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</si>
  <si>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</si>
  <si>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</si>
  <si>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</si>
  <si>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</si>
  <si>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</si>
  <si>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</si>
  <si>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</si>
  <si>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</si>
  <si>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</si>
  <si>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</si>
  <si>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</si>
  <si>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</si>
  <si>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</si>
  <si>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</si>
  <si>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</si>
  <si>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</si>
  <si>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</si>
  <si>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</si>
  <si>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</si>
  <si>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</si>
  <si>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</si>
  <si>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</si>
  <si>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</si>
  <si>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</si>
  <si>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</si>
  <si>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</si>
  <si>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</si>
  <si>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</si>
  <si>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</si>
  <si>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</si>
  <si>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</si>
  <si>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</si>
  <si>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</si>
  <si>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</si>
  <si>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</si>
  <si>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</si>
  <si>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</si>
  <si>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</si>
  <si>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</si>
  <si>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</si>
  <si>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</si>
  <si>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</si>
  <si>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</si>
  <si>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</si>
  <si>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</si>
  <si>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</si>
  <si>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</si>
  <si>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</si>
  <si>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</si>
  <si>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</si>
  <si>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</si>
  <si>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</si>
  <si>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</si>
  <si>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</si>
  <si>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</si>
  <si>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</si>
  <si>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</si>
  <si>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</si>
  <si>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</si>
  <si>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</si>
  <si>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</si>
  <si>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</si>
  <si>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</si>
  <si>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</si>
  <si>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</si>
  <si>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</si>
  <si>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</si>
  <si>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</si>
  <si>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</si>
  <si>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</si>
  <si>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</si>
  <si>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</si>
  <si>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</si>
  <si>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</si>
  <si>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</si>
  <si>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</si>
  <si>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</si>
  <si>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</si>
  <si>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</si>
  <si>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</si>
  <si>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</si>
  <si>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</si>
  <si>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</si>
  <si>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</si>
  <si>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</si>
  <si>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</si>
  <si>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</si>
  <si>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</si>
  <si>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</si>
  <si>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</si>
  <si>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</si>
  <si>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</si>
  <si>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</si>
  <si>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</si>
  <si>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</si>
  <si>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</si>
  <si>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</si>
  <si>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</si>
  <si>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</si>
  <si>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</si>
  <si>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</si>
  <si>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</si>
  <si>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</si>
  <si>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</si>
  <si>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</si>
  <si>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</si>
  <si>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</si>
  <si>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</si>
  <si>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</si>
  <si>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</si>
  <si>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</si>
  <si>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</si>
  <si>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</si>
  <si>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</si>
  <si>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</si>
  <si>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</si>
  <si>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</si>
  <si>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</si>
  <si>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</si>
  <si>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</si>
  <si>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</si>
  <si>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</si>
  <si>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</si>
  <si>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</si>
  <si>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</si>
  <si>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</si>
  <si>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</si>
  <si>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</si>
  <si>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</si>
  <si>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</si>
  <si>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</si>
  <si>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</si>
  <si>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</si>
  <si>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</si>
  <si>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</si>
  <si>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</si>
  <si>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</si>
  <si>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</si>
  <si>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</si>
  <si>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</si>
  <si>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</si>
  <si>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</si>
  <si>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</si>
  <si>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</si>
  <si>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</si>
  <si>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</si>
  <si>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</si>
  <si>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</si>
  <si>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</si>
  <si>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</si>
  <si>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</si>
  <si>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</si>
  <si>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</si>
  <si>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</si>
  <si>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</si>
  <si>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</si>
  <si>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</si>
  <si>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</si>
  <si>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</si>
  <si>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</si>
  <si>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</si>
  <si>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</si>
  <si>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</si>
  <si>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</si>
  <si>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</si>
  <si>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</si>
  <si>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</si>
  <si>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</si>
  <si>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</si>
  <si>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</si>
  <si>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</si>
  <si>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</si>
  <si>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</si>
  <si>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</si>
  <si>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</si>
  <si>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</si>
  <si>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</si>
  <si>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</si>
  <si>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</si>
  <si>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</si>
  <si>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</si>
  <si>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</si>
  <si>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</si>
  <si>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</si>
  <si>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</si>
  <si>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</si>
  <si>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</si>
  <si>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</si>
  <si>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</si>
  <si>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</si>
  <si>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</si>
  <si>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</si>
  <si>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</si>
  <si>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</si>
  <si>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</si>
  <si>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</si>
  <si>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</si>
  <si>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</si>
  <si>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</si>
  <si>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</si>
  <si>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</si>
  <si>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</si>
  <si>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</si>
  <si>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</si>
  <si>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</si>
  <si>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</si>
  <si>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</si>
  <si>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</si>
  <si>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</si>
  <si>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</si>
  <si>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</si>
  <si>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</si>
  <si>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</si>
  <si>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</si>
  <si>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</si>
  <si>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</si>
  <si>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</si>
  <si>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</si>
  <si>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</si>
  <si>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</si>
  <si>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</si>
  <si>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</si>
  <si>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</si>
  <si>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</si>
  <si>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</si>
  <si>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</si>
  <si>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</si>
  <si>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</si>
  <si>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</si>
  <si>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</si>
  <si>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</si>
  <si>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</si>
  <si>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</si>
  <si>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</si>
  <si>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</si>
  <si>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</si>
  <si>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</si>
  <si>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</si>
  <si>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</si>
  <si>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</si>
  <si>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</si>
  <si>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</si>
  <si>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</si>
  <si>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</si>
  <si>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</si>
  <si>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</si>
  <si>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</si>
  <si>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</si>
  <si>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</si>
  <si>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</si>
  <si>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</si>
  <si>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</si>
  <si>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</si>
  <si>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</si>
  <si>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</si>
  <si>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</si>
  <si>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</si>
  <si>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</si>
  <si>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</si>
  <si>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</si>
  <si>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</si>
  <si>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</si>
  <si>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</si>
  <si>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</si>
  <si>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</si>
  <si>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</si>
  <si>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</si>
  <si>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</si>
  <si>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</si>
  <si>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</si>
  <si>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</si>
  <si>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</si>
  <si>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</si>
  <si>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</si>
  <si>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</si>
  <si>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</si>
  <si>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</si>
  <si>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</si>
  <si>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</si>
  <si>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</si>
  <si>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</si>
  <si>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</si>
  <si>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</si>
  <si>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</si>
  <si>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</si>
  <si>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</si>
  <si>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</si>
  <si>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</si>
  <si>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</si>
  <si>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</si>
  <si>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</si>
  <si>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</si>
  <si>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</si>
  <si>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</si>
  <si>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</si>
  <si>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</si>
  <si>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</si>
  <si>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</si>
  <si>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</si>
  <si>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</si>
  <si>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</si>
  <si>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</si>
  <si>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</si>
  <si>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</si>
  <si>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</si>
  <si>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</si>
  <si>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</si>
  <si>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</si>
  <si>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</si>
  <si>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</si>
  <si>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</si>
  <si>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</si>
  <si>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</si>
  <si>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</si>
  <si>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</si>
  <si>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</si>
  <si>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</si>
  <si>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</si>
  <si>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</si>
  <si>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</si>
  <si>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</si>
  <si>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</si>
  <si>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</si>
  <si>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</si>
  <si>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</si>
  <si>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</si>
  <si>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</si>
  <si>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</si>
  <si>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</si>
  <si>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</si>
  <si>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</si>
  <si>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</si>
  <si>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</si>
  <si>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</si>
  <si>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</si>
  <si>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</si>
  <si>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</si>
  <si>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</si>
  <si>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</si>
  <si>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</si>
  <si>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</si>
  <si>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</si>
  <si>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</si>
  <si>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</si>
  <si>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</si>
  <si>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</si>
  <si>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</si>
  <si>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</si>
  <si>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</si>
  <si>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</si>
  <si>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</si>
  <si>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</si>
  <si>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</si>
  <si>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</si>
  <si>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</si>
  <si>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</si>
  <si>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</si>
  <si>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</si>
  <si>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</si>
  <si>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</si>
  <si>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</si>
  <si>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</si>
  <si>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</si>
  <si>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</si>
  <si>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</si>
  <si>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</si>
  <si>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</si>
  <si>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</si>
  <si>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</si>
  <si>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</si>
  <si>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</si>
  <si>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</si>
  <si>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</si>
  <si>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</si>
  <si>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</si>
  <si>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</si>
  <si>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</si>
  <si>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</si>
  <si>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</si>
  <si>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</si>
  <si>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</si>
  <si>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</si>
  <si>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</si>
  <si>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</si>
  <si>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</si>
  <si>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</si>
  <si>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</si>
  <si>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</si>
  <si>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</si>
  <si>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</si>
  <si>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</si>
  <si>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</si>
  <si>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</si>
  <si>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</si>
  <si>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</si>
  <si>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</si>
  <si>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</si>
  <si>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</si>
  <si>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</si>
  <si>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</si>
  <si>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</si>
  <si>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</si>
  <si>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</si>
  <si>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</si>
  <si>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</si>
  <si>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</si>
  <si>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</si>
  <si>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</si>
  <si>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</si>
  <si>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</si>
  <si>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</si>
  <si>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</si>
  <si>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</si>
  <si>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</si>
  <si>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</si>
  <si>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</si>
  <si>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</si>
  <si>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</si>
  <si>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</si>
  <si>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</si>
  <si>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</si>
  <si>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</si>
  <si>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</si>
  <si>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</si>
  <si>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</si>
  <si>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</si>
  <si>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</si>
  <si>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</si>
  <si>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</si>
  <si>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</si>
  <si>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</si>
  <si>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</si>
  <si>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</si>
  <si>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</si>
  <si>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</si>
  <si>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</si>
  <si>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</si>
  <si>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</si>
  <si>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</si>
  <si>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</si>
  <si>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</si>
  <si>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</si>
  <si>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</si>
  <si>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</si>
  <si>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</si>
  <si>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</si>
  <si>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</si>
  <si>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</si>
  <si>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</si>
  <si>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</si>
  <si>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</si>
  <si>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</si>
  <si>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</si>
  <si>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</si>
  <si>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</si>
  <si>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</si>
  <si>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</si>
  <si>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</si>
  <si>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</si>
  <si>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</si>
  <si>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</si>
  <si>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</si>
  <si>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</si>
  <si>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</si>
  <si>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</si>
  <si>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</si>
  <si>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</si>
  <si>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</si>
  <si>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</si>
  <si>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</si>
  <si>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</si>
  <si>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</si>
  <si>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</si>
  <si>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</si>
  <si>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</si>
  <si>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</si>
  <si>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</si>
  <si>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</si>
  <si>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</si>
  <si>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</si>
  <si>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</si>
  <si>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</si>
  <si>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</si>
  <si>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</si>
  <si>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</si>
  <si>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</si>
  <si>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</si>
  <si>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</si>
  <si>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</si>
  <si>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</si>
  <si>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</si>
  <si>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</si>
  <si>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</si>
  <si>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</si>
  <si>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</si>
  <si>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</si>
  <si>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</si>
  <si>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</si>
  <si>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</si>
  <si>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</si>
  <si>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</si>
  <si>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</si>
  <si>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</si>
  <si>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</si>
  <si>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</si>
  <si>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</si>
  <si>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</si>
  <si>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</si>
  <si>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</si>
  <si>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</si>
  <si>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</si>
  <si>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</si>
  <si>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</si>
  <si>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</si>
  <si>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</si>
  <si>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</si>
  <si>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</si>
  <si>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</si>
  <si>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</si>
  <si>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</si>
  <si>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</si>
  <si>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</si>
  <si>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</si>
  <si>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</si>
  <si>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</si>
  <si>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</si>
  <si>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</si>
  <si>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</si>
  <si>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</si>
  <si>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</si>
  <si>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</si>
  <si>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</si>
  <si>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</si>
  <si>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</si>
  <si>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</si>
  <si>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</si>
  <si>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</si>
  <si>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</si>
  <si>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</si>
  <si>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</si>
  <si>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</si>
  <si>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</si>
  <si>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</si>
  <si>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</si>
  <si>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</si>
  <si>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</si>
  <si>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</si>
  <si>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</si>
  <si>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</si>
  <si>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</si>
  <si>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</si>
  <si>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</si>
  <si>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</si>
  <si>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</si>
  <si>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</si>
  <si>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</si>
  <si>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</si>
  <si>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</si>
  <si>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</si>
  <si>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</si>
  <si>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</si>
  <si>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</si>
  <si>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</si>
  <si>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</si>
  <si>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</si>
  <si>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</si>
  <si>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</si>
  <si>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</si>
  <si>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</si>
  <si>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</si>
  <si>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</si>
  <si>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</si>
  <si>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</si>
  <si>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</si>
  <si>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</si>
  <si>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</si>
  <si>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</si>
  <si>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</si>
  <si>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</si>
  <si>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</si>
  <si>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</si>
  <si>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</si>
  <si>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</si>
  <si>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</si>
  <si>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</si>
  <si>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</si>
  <si>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</si>
  <si>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</si>
  <si>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</si>
  <si>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</si>
  <si>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</si>
  <si>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</si>
  <si>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</si>
  <si>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</si>
  <si>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</si>
  <si>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</si>
  <si>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</si>
  <si>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</si>
  <si>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</si>
  <si>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</si>
  <si>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</si>
  <si>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</si>
  <si>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</si>
  <si>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</si>
  <si>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</si>
  <si>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</si>
  <si>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</si>
  <si>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</si>
  <si>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</si>
  <si>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</si>
  <si>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</si>
  <si>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</si>
  <si>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</si>
  <si>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</si>
  <si>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</si>
  <si>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</si>
  <si>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</si>
  <si>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</si>
  <si>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</si>
  <si>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</si>
  <si>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</si>
  <si>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</si>
  <si>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</si>
  <si>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</si>
  <si>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</si>
  <si>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</si>
  <si>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</si>
  <si>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</si>
  <si>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</si>
  <si>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</si>
  <si>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</si>
  <si>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</si>
  <si>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</si>
  <si>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</si>
  <si>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</si>
  <si>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</si>
  <si>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</si>
  <si>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</si>
  <si>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</si>
  <si>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</si>
  <si>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</si>
  <si>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</si>
  <si>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</si>
  <si>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</si>
  <si>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</si>
  <si>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</si>
  <si>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</si>
  <si>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</si>
  <si>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</si>
  <si>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</si>
  <si>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</si>
  <si>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</si>
  <si>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</si>
  <si>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</si>
  <si>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</si>
  <si>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</si>
  <si>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</si>
  <si>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</si>
  <si>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</si>
  <si>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</si>
  <si>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</si>
  <si>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</si>
  <si>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</si>
  <si>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</si>
  <si>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</si>
  <si>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</si>
  <si>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</si>
  <si>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</si>
  <si>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</si>
  <si>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</si>
  <si>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</si>
  <si>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</si>
  <si>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</si>
  <si>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</si>
  <si>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</si>
  <si>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</si>
  <si>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</si>
  <si>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</si>
  <si>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</si>
  <si>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</si>
  <si>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</si>
  <si>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</si>
  <si>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</si>
  <si>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</si>
  <si>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</si>
  <si>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</si>
  <si>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</si>
  <si>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</si>
  <si>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</si>
  <si>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</si>
  <si>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</si>
  <si>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</si>
  <si>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</si>
  <si>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</si>
  <si>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</si>
  <si>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</si>
  <si>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</si>
  <si>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</si>
  <si>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</si>
  <si>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</si>
  <si>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</si>
  <si>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</si>
  <si>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</si>
  <si>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</si>
  <si>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</si>
  <si>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</si>
  <si>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</si>
  <si>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</si>
  <si>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</si>
  <si>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</si>
  <si>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</si>
  <si>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</si>
  <si>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</si>
  <si>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</si>
  <si>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</si>
  <si>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</si>
  <si>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</si>
  <si>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</si>
  <si>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</si>
  <si>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</si>
  <si>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</si>
  <si>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</si>
  <si>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</si>
  <si>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</si>
  <si>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</si>
  <si>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</si>
  <si>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</si>
  <si>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</si>
  <si>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</si>
  <si>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</si>
  <si>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</si>
  <si>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</si>
  <si>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</si>
  <si>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</si>
  <si>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</si>
  <si>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</si>
  <si>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</si>
  <si>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</si>
  <si>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</si>
  <si>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</si>
  <si>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</si>
  <si>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</si>
  <si>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</si>
  <si>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</si>
  <si>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</si>
  <si>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</si>
  <si>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</si>
  <si>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</si>
  <si>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</si>
  <si>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</si>
  <si>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</si>
  <si>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</si>
  <si>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</si>
  <si>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</si>
  <si>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</si>
  <si>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</si>
  <si>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</si>
  <si>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</si>
  <si>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</si>
  <si>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</si>
  <si>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</si>
  <si>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</si>
  <si>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</si>
  <si>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</si>
  <si>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</si>
  <si>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</si>
  <si>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</si>
  <si>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</si>
  <si>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</si>
  <si>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</si>
  <si>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</si>
  <si>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</si>
  <si>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</si>
  <si>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</si>
  <si>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</si>
  <si>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</si>
  <si>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</si>
  <si>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</si>
  <si>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</si>
  <si>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</si>
  <si>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</si>
  <si>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</si>
  <si>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</si>
  <si>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</si>
  <si>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</si>
  <si>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</si>
  <si>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</si>
  <si>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</si>
  <si>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</si>
  <si>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</si>
  <si>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</si>
  <si>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</si>
  <si>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</si>
  <si>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</si>
  <si>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</si>
  <si>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</si>
  <si>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</si>
  <si>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</si>
  <si>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</si>
  <si>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</si>
  <si>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</si>
  <si>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</si>
  <si>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</si>
  <si>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</si>
  <si>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</si>
  <si>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</si>
  <si>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</si>
  <si>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</si>
  <si>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</si>
  <si>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</si>
  <si>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</si>
  <si>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</si>
  <si>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</si>
  <si>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</si>
  <si>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</si>
  <si>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</si>
  <si>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</si>
  <si>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</si>
  <si>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</si>
  <si>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</si>
  <si>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</si>
  <si>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</si>
  <si>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</si>
  <si>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</si>
  <si>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</si>
  <si>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</si>
  <si>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</si>
  <si>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</si>
  <si>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</si>
  <si>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</si>
  <si>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</si>
  <si>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</si>
  <si>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</si>
  <si>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</si>
  <si>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</si>
  <si>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</si>
  <si>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</si>
  <si>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</si>
  <si>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</si>
  <si>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</si>
  <si>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</si>
  <si>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</si>
  <si>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</si>
  <si>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</si>
  <si>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</si>
  <si>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</si>
  <si>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</si>
  <si>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</si>
  <si>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</si>
  <si>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</si>
  <si>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</si>
  <si>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</si>
  <si>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</si>
  <si>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</si>
  <si>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</si>
  <si>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</si>
  <si>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</si>
  <si>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</si>
  <si>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</si>
  <si>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</si>
  <si>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</si>
  <si>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</si>
  <si>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</si>
  <si>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</si>
  <si>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</si>
  <si>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</si>
  <si>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</si>
  <si>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</si>
  <si>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</si>
  <si>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</si>
  <si>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</si>
  <si>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</si>
  <si>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</si>
  <si>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</si>
  <si>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</si>
  <si>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</si>
  <si>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</si>
  <si>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</si>
  <si>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</si>
  <si>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</si>
  <si>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</si>
  <si>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</si>
  <si>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</si>
  <si>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</si>
  <si>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</si>
  <si>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</si>
  <si>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</si>
  <si>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</si>
  <si>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</si>
  <si>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</si>
  <si>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</si>
  <si>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</si>
  <si>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</si>
  <si>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</si>
  <si>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</si>
  <si>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</si>
  <si>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</si>
  <si>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</si>
  <si>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</si>
  <si>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</si>
  <si>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</si>
  <si>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</si>
  <si>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</si>
  <si>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</si>
  <si>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</si>
  <si>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</si>
  <si>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</si>
  <si>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</si>
  <si>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</si>
  <si>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</si>
  <si>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</si>
  <si>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</si>
  <si>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</si>
  <si>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</si>
  <si>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</si>
  <si>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</si>
  <si>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</si>
  <si>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</si>
  <si>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</si>
  <si>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</si>
  <si>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</si>
  <si>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</si>
  <si>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</si>
  <si>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</si>
  <si>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</si>
  <si>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</si>
  <si>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</si>
  <si>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</si>
  <si>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</si>
  <si>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</si>
  <si>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</si>
  <si>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</si>
  <si>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</si>
  <si>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</si>
  <si>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</si>
  <si>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</si>
  <si>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</si>
  <si>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</si>
  <si>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</si>
  <si>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</si>
  <si>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</si>
  <si>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</si>
  <si>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</si>
  <si>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</si>
  <si>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</si>
  <si>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</si>
  <si>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</si>
  <si>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</si>
  <si>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</si>
  <si>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</si>
  <si>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</si>
  <si>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</si>
  <si>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</si>
  <si>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</si>
  <si>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</si>
  <si>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</si>
  <si>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</si>
  <si>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</si>
  <si>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</si>
  <si>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</si>
  <si>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</si>
  <si>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</si>
  <si>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</si>
  <si>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</si>
  <si>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</si>
  <si>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</si>
  <si>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</si>
  <si>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</si>
  <si>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</si>
  <si>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</si>
  <si>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</si>
  <si>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</si>
  <si>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</si>
  <si>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</si>
  <si>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</si>
  <si>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</si>
  <si>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</si>
  <si>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</si>
  <si>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</si>
  <si>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</si>
  <si>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</si>
  <si>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</si>
  <si>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</si>
  <si>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</si>
  <si>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</si>
  <si>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</si>
  <si>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</si>
  <si>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</si>
  <si>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</si>
  <si>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</si>
  <si>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</si>
  <si>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</si>
  <si>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</si>
  <si>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</si>
  <si>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</si>
  <si>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</si>
  <si>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</si>
  <si>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</si>
  <si>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</si>
  <si>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</si>
  <si>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</si>
  <si>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</si>
  <si>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</si>
  <si>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</si>
  <si>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</si>
  <si>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</si>
  <si>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</si>
  <si>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</si>
  <si>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</si>
  <si>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</si>
  <si>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</si>
  <si>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</si>
  <si>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</si>
  <si>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</si>
  <si>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</si>
  <si>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</si>
  <si>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</si>
  <si>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</si>
  <si>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</si>
  <si>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</si>
  <si>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</si>
  <si>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</si>
  <si>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</si>
  <si>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</si>
  <si>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</si>
  <si>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</si>
  <si>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</si>
  <si>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</si>
  <si>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</si>
  <si>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</si>
  <si>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</si>
  <si>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</si>
  <si>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</si>
  <si>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</si>
  <si>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</si>
  <si>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</si>
  <si>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</si>
  <si>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</si>
  <si>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</si>
  <si>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</si>
  <si>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</si>
  <si>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</si>
  <si>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</si>
  <si>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</si>
  <si>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</si>
  <si>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</si>
  <si>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</si>
  <si>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</si>
  <si>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</si>
  <si>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</si>
  <si>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</si>
  <si>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</si>
  <si>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</si>
  <si>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</si>
  <si>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</si>
  <si>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</si>
  <si>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</si>
  <si>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</si>
  <si>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</si>
  <si>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</si>
  <si>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</si>
  <si>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</si>
  <si>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</si>
  <si>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</si>
  <si>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</si>
  <si>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</si>
  <si>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</si>
  <si>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</si>
  <si>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</si>
  <si>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</si>
  <si>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</si>
  <si>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</si>
  <si>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</si>
  <si>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</si>
  <si>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</si>
  <si>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</si>
  <si>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</si>
  <si>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</si>
  <si>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</si>
  <si>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</si>
  <si>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</si>
  <si>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</si>
  <si>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</si>
  <si>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</si>
  <si>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</si>
  <si>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</si>
  <si>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</si>
  <si>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</si>
  <si>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</si>
  <si>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</si>
  <si>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</si>
  <si>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</si>
  <si>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</si>
  <si>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</si>
  <si>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</si>
  <si>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</si>
  <si>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</si>
  <si>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</si>
  <si>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</si>
  <si>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</si>
  <si>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</si>
  <si>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</si>
  <si>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</si>
  <si>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</si>
  <si>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</si>
  <si>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</si>
  <si>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</si>
  <si>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</si>
  <si>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</si>
  <si>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</si>
  <si>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</si>
  <si>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</si>
  <si>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</si>
  <si>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</si>
  <si>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</si>
  <si>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</si>
  <si>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</si>
  <si>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</si>
  <si>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</si>
  <si>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</si>
  <si>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</si>
  <si>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</si>
  <si>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</si>
  <si>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</si>
  <si>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</si>
  <si>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</si>
  <si>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</si>
  <si>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</si>
  <si>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</si>
  <si>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</si>
  <si>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</si>
  <si>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</si>
  <si>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</si>
  <si>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</si>
  <si>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</si>
  <si>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</si>
  <si>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</si>
  <si>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</si>
  <si>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</si>
  <si>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</si>
  <si>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</si>
  <si>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</si>
  <si>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</si>
  <si>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</si>
  <si>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</si>
  <si>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</si>
  <si>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</si>
  <si>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</si>
  <si>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</si>
  <si>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</si>
  <si>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</si>
  <si>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</si>
  <si>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</si>
  <si>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</si>
  <si>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</si>
  <si>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</si>
  <si>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</si>
  <si>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</si>
  <si>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</si>
  <si>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</si>
  <si>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</si>
  <si>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</si>
  <si>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</si>
  <si>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</si>
  <si>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</si>
  <si>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</si>
  <si>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</si>
  <si>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</si>
  <si>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</si>
  <si>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</si>
  <si>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</si>
  <si>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</si>
  <si>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</si>
  <si>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</si>
  <si>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</si>
  <si>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</si>
  <si>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</si>
  <si>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</si>
  <si>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</si>
  <si>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</si>
  <si>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</si>
  <si>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</si>
  <si>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</si>
  <si>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</si>
  <si>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</si>
  <si>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</si>
  <si>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</si>
  <si>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</si>
  <si>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</si>
  <si>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</si>
  <si>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</si>
  <si>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</si>
  <si>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</si>
  <si>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</si>
  <si>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</si>
  <si>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</si>
  <si>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</si>
  <si>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</si>
  <si>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</si>
  <si>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</si>
  <si>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</si>
  <si>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</si>
  <si>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</si>
  <si>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</si>
  <si>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</si>
  <si>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</si>
  <si>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</si>
  <si>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</si>
  <si>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</si>
  <si>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</si>
  <si>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</si>
  <si>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</si>
  <si>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</si>
  <si>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</si>
  <si>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</si>
  <si>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</si>
  <si>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</si>
  <si>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</si>
  <si>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</si>
  <si>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</si>
  <si>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</si>
  <si>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</si>
  <si>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</si>
  <si>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</si>
  <si>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</si>
  <si>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</si>
  <si>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</si>
  <si>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</si>
  <si>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</si>
  <si>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</si>
  <si>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</si>
  <si>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</si>
  <si>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</si>
  <si>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</si>
  <si>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</si>
  <si>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</si>
  <si>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</si>
  <si>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</si>
  <si>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</si>
  <si>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</si>
  <si>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</si>
  <si>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</si>
  <si>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</si>
  <si>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</si>
  <si>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</si>
  <si>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</si>
  <si>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</si>
  <si>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</si>
  <si>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</si>
  <si>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</si>
  <si>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</si>
  <si>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</si>
  <si>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</si>
  <si>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</si>
  <si>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</si>
  <si>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</si>
  <si>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</si>
  <si>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</si>
  <si>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</si>
  <si>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</si>
  <si>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</si>
  <si>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</si>
  <si>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</si>
  <si>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</si>
  <si>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</si>
  <si>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</si>
  <si>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</si>
  <si>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</si>
  <si>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</si>
  <si>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</si>
  <si>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</si>
  <si>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</si>
  <si>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</si>
  <si>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</si>
  <si>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</si>
  <si>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</si>
  <si>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</si>
  <si>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</si>
  <si>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</si>
  <si>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</si>
  <si>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</si>
  <si>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</si>
  <si>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</si>
  <si>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</si>
  <si>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</si>
  <si>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</si>
  <si>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</si>
  <si>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</si>
  <si>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</si>
  <si>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</si>
  <si>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</si>
  <si>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</si>
  <si>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</si>
  <si>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</si>
  <si>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</si>
  <si>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</si>
  <si>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</si>
  <si>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</si>
  <si>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</si>
  <si>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</si>
  <si>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</si>
  <si>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</si>
  <si>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</si>
  <si>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</si>
  <si>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</si>
  <si>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</si>
  <si>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</si>
  <si>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</si>
  <si>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</si>
  <si>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</si>
  <si>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</si>
  <si>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</si>
  <si>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</si>
  <si>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</si>
  <si>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</si>
  <si>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</si>
  <si>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</si>
  <si>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</si>
  <si>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</si>
  <si>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</si>
  <si>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</si>
  <si>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</si>
  <si>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</si>
  <si>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</si>
  <si>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</si>
  <si>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</si>
  <si>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</si>
  <si>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</si>
  <si>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</si>
  <si>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</si>
  <si>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</si>
  <si>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</si>
  <si>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</si>
  <si>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</si>
  <si>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</si>
  <si>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</si>
  <si>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</si>
  <si>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</si>
  <si>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</si>
  <si>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</si>
  <si>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</si>
  <si>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</si>
  <si>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</si>
  <si>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</si>
  <si>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</si>
  <si>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</si>
  <si>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</si>
  <si>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</si>
  <si>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</si>
  <si>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</si>
  <si>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</si>
  <si>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</si>
  <si>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</si>
  <si>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</si>
  <si>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</si>
  <si>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</si>
  <si>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</si>
  <si>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</si>
  <si>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</si>
  <si>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</si>
  <si>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</si>
  <si>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</si>
  <si>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</si>
  <si>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</si>
  <si>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</si>
  <si>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</si>
  <si>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</si>
  <si>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</si>
  <si>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</si>
  <si>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</si>
  <si>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</si>
  <si>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</si>
  <si>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</si>
  <si>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</si>
  <si>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</si>
  <si>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</si>
  <si>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</si>
  <si>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</si>
  <si>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</si>
  <si>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</si>
  <si>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</si>
  <si>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</si>
  <si>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</si>
  <si>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</si>
  <si>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</si>
  <si>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</si>
  <si>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</si>
  <si>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</si>
  <si>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</si>
  <si>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</si>
  <si>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</si>
  <si>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</si>
  <si>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</si>
  <si>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</si>
  <si>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</si>
  <si>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</si>
  <si>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</si>
  <si>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</si>
  <si>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</si>
  <si>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</si>
  <si>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</si>
  <si>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</si>
  <si>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</si>
  <si>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</si>
  <si>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</si>
  <si>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</si>
  <si>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</si>
  <si>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</si>
  <si>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</si>
  <si>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</si>
  <si>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</si>
  <si>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</si>
  <si>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</si>
  <si>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</si>
  <si>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</si>
  <si>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</si>
  <si>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</si>
  <si>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</si>
  <si>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</si>
  <si>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</si>
  <si>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</si>
  <si>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</si>
  <si>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</si>
  <si>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</si>
  <si>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</si>
  <si>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</si>
  <si>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</si>
  <si>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</si>
  <si>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</si>
  <si>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</si>
  <si>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</si>
  <si>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</si>
  <si>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</si>
  <si>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</si>
  <si>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</si>
  <si>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</si>
  <si>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</si>
  <si>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</si>
  <si>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</si>
  <si>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</si>
  <si>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</si>
  <si>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</si>
  <si>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</si>
  <si>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</si>
  <si>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</si>
  <si>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</si>
  <si>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</si>
  <si>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</si>
  <si>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</si>
  <si>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</si>
  <si>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</si>
  <si>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</si>
  <si>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</si>
  <si>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</si>
  <si>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</si>
  <si>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</si>
  <si>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</si>
  <si>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</si>
  <si>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</si>
  <si>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</si>
  <si>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</si>
  <si>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</si>
  <si>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</si>
  <si>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</si>
  <si>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</si>
  <si>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</si>
  <si>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</si>
  <si>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</si>
  <si>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</si>
  <si>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</si>
  <si>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</si>
  <si>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</si>
  <si>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</si>
  <si>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</si>
  <si>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</si>
  <si>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</si>
  <si>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</si>
  <si>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</si>
  <si>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</si>
  <si>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</si>
  <si>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</si>
  <si>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</si>
  <si>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</si>
  <si>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</si>
  <si>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</si>
  <si>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</si>
  <si>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</si>
  <si>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</si>
  <si>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</si>
  <si>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</si>
  <si>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</si>
  <si>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</si>
  <si>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</si>
  <si>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</si>
  <si>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</si>
  <si>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</si>
  <si>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</si>
  <si>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</si>
  <si>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</si>
  <si>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</si>
  <si>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</si>
  <si>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</si>
  <si>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</si>
  <si>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</si>
  <si>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</si>
  <si>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</si>
  <si>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</si>
  <si>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</si>
  <si>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</si>
  <si>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</si>
  <si>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</si>
  <si>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</si>
  <si>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</si>
  <si>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</si>
  <si>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</si>
  <si>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</si>
  <si>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</si>
  <si>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</si>
  <si>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</si>
  <si>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</si>
  <si>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</si>
  <si>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</si>
  <si>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</si>
  <si>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</si>
  <si>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</si>
  <si>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</si>
  <si>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</si>
  <si>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</si>
  <si>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</si>
  <si>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</si>
  <si>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</si>
  <si>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</si>
  <si>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</si>
  <si>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</si>
  <si>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</si>
  <si>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</si>
  <si>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</si>
  <si>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</si>
  <si>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</si>
  <si>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</si>
  <si>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</si>
  <si>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</si>
  <si>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</si>
  <si>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</si>
  <si>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</si>
  <si>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</si>
  <si>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</si>
  <si>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</si>
  <si>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</si>
  <si>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</si>
  <si>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</si>
  <si>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</si>
  <si>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</si>
  <si>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</si>
  <si>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</si>
  <si>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</si>
  <si>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</si>
  <si>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</si>
  <si>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</si>
  <si>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</si>
  <si>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</si>
  <si>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</si>
  <si>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</si>
  <si>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</si>
  <si>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</si>
  <si>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</si>
  <si>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</si>
  <si>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</si>
  <si>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</si>
  <si>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</si>
  <si>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</si>
  <si>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</si>
  <si>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</si>
  <si>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</si>
  <si>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</si>
  <si>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</si>
  <si>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</si>
  <si>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</si>
  <si>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</si>
  <si>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</si>
  <si>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</si>
  <si>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</si>
  <si>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</si>
  <si>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</si>
  <si>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</si>
  <si>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</si>
  <si>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</si>
  <si>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</si>
  <si>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</si>
  <si>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</si>
  <si>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</si>
  <si>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</si>
  <si>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</si>
  <si>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</si>
  <si>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</si>
  <si>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</si>
  <si>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</si>
  <si>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</si>
  <si>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</si>
  <si>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</si>
  <si>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</si>
  <si>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</si>
  <si>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</si>
  <si>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</si>
  <si>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</si>
  <si>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</si>
  <si>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</si>
  <si>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</si>
  <si>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</si>
  <si>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</si>
  <si>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</si>
  <si>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</si>
  <si>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</si>
  <si>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</si>
  <si>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</si>
  <si>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</si>
  <si>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</si>
  <si>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</si>
  <si>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</si>
  <si>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</si>
  <si>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</si>
  <si>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</si>
  <si>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</si>
  <si>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</si>
  <si>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</si>
  <si>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</si>
  <si>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</si>
  <si>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</si>
  <si>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</si>
  <si>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</si>
  <si>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</si>
  <si>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</si>
  <si>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</si>
  <si>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</si>
  <si>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</si>
  <si>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</si>
  <si>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</si>
  <si>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</si>
  <si>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</si>
  <si>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</si>
  <si>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</si>
  <si>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</si>
  <si>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</si>
  <si>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</si>
  <si>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</si>
  <si>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</si>
  <si>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</si>
  <si>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</si>
  <si>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</si>
  <si>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</si>
  <si>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</si>
  <si>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</si>
  <si>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</si>
  <si>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</si>
  <si>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</si>
  <si>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</si>
  <si>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</si>
  <si>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</si>
  <si>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</si>
  <si>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</si>
  <si>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</si>
  <si>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</si>
  <si>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</si>
  <si>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</si>
  <si>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</si>
  <si>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</si>
  <si>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</si>
  <si>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</si>
  <si>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</si>
  <si>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</si>
  <si>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</si>
  <si>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</si>
  <si>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</si>
  <si>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</si>
  <si>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</si>
  <si>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</si>
  <si>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</si>
  <si>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</si>
  <si>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</si>
  <si>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</si>
  <si>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</si>
  <si>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</si>
  <si>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</si>
  <si>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</si>
  <si>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</si>
  <si>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</si>
  <si>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</si>
  <si>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</si>
  <si>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</si>
  <si>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</si>
  <si>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</si>
  <si>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</si>
  <si>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</si>
  <si>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</si>
  <si>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</si>
  <si>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</si>
  <si>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</si>
  <si>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</si>
  <si>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</si>
  <si>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</si>
  <si>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</si>
  <si>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</si>
  <si>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</si>
  <si>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</si>
  <si>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</si>
  <si>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</si>
  <si>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</si>
  <si>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</si>
  <si>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</si>
  <si>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</si>
  <si>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</si>
  <si>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</si>
  <si>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</si>
  <si>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</si>
  <si>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</si>
  <si>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</si>
  <si>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</si>
  <si>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</si>
  <si>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</si>
  <si>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</si>
  <si>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</si>
  <si>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</si>
  <si>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</si>
  <si>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</si>
  <si>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</si>
  <si>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</si>
  <si>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</si>
  <si>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</si>
  <si>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</si>
  <si>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</si>
  <si>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</si>
  <si>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</si>
  <si>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</si>
  <si>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</si>
  <si>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</si>
  <si>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</si>
  <si>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</si>
  <si>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</si>
  <si>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</si>
  <si>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</si>
  <si>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</si>
  <si>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</si>
  <si>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</si>
  <si>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</si>
  <si>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</si>
  <si>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</si>
  <si>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</si>
  <si>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</si>
  <si>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</si>
  <si>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</si>
  <si>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</si>
  <si>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</si>
  <si>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</si>
  <si>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</si>
  <si>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</si>
  <si>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</si>
  <si>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</si>
  <si>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</si>
  <si>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</si>
  <si>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</si>
  <si>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</si>
  <si>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</si>
  <si>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</si>
  <si>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</si>
  <si>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</si>
  <si>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</si>
  <si>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</si>
  <si>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</si>
  <si>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</si>
  <si>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</si>
  <si>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</si>
  <si>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</si>
  <si>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</si>
  <si>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</si>
  <si>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</si>
  <si>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</si>
  <si>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</si>
  <si>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</si>
  <si>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</si>
  <si>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</si>
  <si>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</si>
  <si>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</si>
  <si>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</si>
  <si>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</si>
  <si>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</si>
  <si>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</si>
  <si>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</si>
  <si>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</si>
  <si>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</si>
  <si>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</si>
  <si>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</si>
  <si>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</si>
  <si>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</si>
  <si>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</si>
  <si>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</si>
  <si>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</si>
  <si>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</si>
  <si>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</si>
  <si>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</si>
  <si>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</si>
  <si>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</si>
  <si>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</si>
  <si>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</si>
  <si>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</si>
  <si>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</si>
  <si>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</si>
  <si>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</si>
  <si>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</si>
  <si>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</si>
  <si>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</si>
  <si>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</si>
  <si>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</si>
  <si>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</si>
  <si>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</si>
  <si>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</si>
  <si>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</si>
  <si>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</si>
  <si>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</si>
  <si>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</si>
  <si>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</si>
  <si>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</si>
  <si>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</si>
  <si>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</si>
  <si>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</si>
  <si>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</si>
  <si>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</si>
  <si>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</si>
  <si>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</si>
  <si>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</si>
  <si>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</si>
  <si>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</si>
  <si>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</si>
  <si>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</si>
  <si>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</si>
  <si>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</si>
  <si>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</si>
  <si>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</si>
  <si>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</si>
  <si>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</si>
  <si>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</si>
  <si>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</si>
  <si>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</si>
  <si>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</si>
  <si>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</si>
  <si>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</si>
  <si>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</si>
  <si>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</si>
  <si>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</si>
  <si>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</si>
  <si>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</si>
  <si>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</si>
  <si>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</si>
  <si>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</si>
  <si>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</si>
  <si>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</si>
  <si>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</si>
  <si>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</si>
  <si>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</si>
  <si>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</si>
  <si>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</si>
  <si>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</si>
  <si>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</si>
  <si>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</si>
  <si>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</si>
  <si>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</si>
  <si>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</si>
  <si>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</si>
  <si>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</si>
  <si>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</si>
  <si>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</si>
  <si>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</si>
  <si>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</si>
  <si>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</si>
  <si>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</si>
  <si>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</si>
  <si>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</si>
  <si>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</si>
  <si>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</si>
  <si>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</si>
  <si>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</si>
  <si>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</si>
  <si>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</si>
  <si>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</si>
  <si>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</si>
  <si>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</si>
  <si>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</si>
  <si>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</si>
  <si>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</si>
  <si>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</si>
  <si>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</si>
  <si>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</si>
  <si>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</si>
  <si>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</si>
  <si>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</si>
  <si>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</si>
  <si>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</si>
  <si>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</si>
  <si>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</si>
  <si>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</si>
  <si>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</si>
  <si>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</si>
  <si>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</si>
  <si>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</si>
  <si>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</si>
  <si>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</si>
  <si>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</si>
  <si>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</si>
  <si>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</si>
  <si>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</si>
  <si>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</si>
  <si>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</si>
  <si>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</si>
  <si>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</si>
  <si>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</si>
  <si>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</si>
  <si>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</si>
  <si>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</si>
  <si>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</si>
  <si>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</si>
  <si>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</si>
  <si>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</si>
  <si>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</si>
  <si>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</si>
  <si>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</si>
  <si>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</si>
  <si>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</si>
  <si>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</si>
  <si>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</si>
  <si>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</si>
  <si>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</si>
  <si>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</si>
  <si>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</si>
  <si>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</si>
  <si>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</si>
  <si>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</si>
  <si>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</si>
  <si>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</si>
  <si>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</si>
  <si>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</si>
  <si>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</si>
  <si>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</si>
  <si>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</si>
  <si>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</si>
  <si>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</si>
  <si>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</si>
  <si>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</si>
  <si>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</si>
  <si>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</si>
  <si>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</si>
  <si>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</si>
  <si>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</si>
  <si>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</si>
  <si>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</si>
  <si>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</si>
  <si>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</si>
  <si>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</si>
  <si>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</si>
  <si>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</si>
  <si>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</si>
  <si>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</si>
  <si>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</si>
  <si>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</si>
  <si>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</si>
  <si>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</si>
  <si>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</si>
  <si>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</si>
  <si>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</si>
  <si>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</si>
  <si>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</si>
  <si>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</si>
  <si>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</si>
  <si>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</si>
  <si>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</si>
  <si>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</si>
  <si>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</si>
  <si>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</si>
  <si>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</si>
  <si>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</si>
  <si>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</si>
  <si>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</si>
  <si>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</si>
  <si>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</si>
  <si>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</si>
  <si>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</si>
  <si>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</si>
  <si>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</si>
  <si>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</si>
  <si>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</si>
  <si>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</si>
  <si>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</si>
  <si>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</si>
  <si>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</si>
  <si>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</si>
  <si>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</si>
  <si>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</si>
  <si>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</si>
  <si>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</si>
  <si>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</si>
  <si>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</si>
  <si>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</si>
  <si>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</si>
  <si>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</si>
  <si>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</si>
  <si>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</si>
  <si>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</si>
  <si>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</si>
  <si>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</si>
  <si>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</si>
  <si>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</si>
  <si>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</si>
  <si>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</si>
  <si>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</si>
  <si>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</si>
  <si>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</si>
  <si>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</si>
  <si>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</si>
  <si>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</si>
  <si>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</si>
  <si>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</si>
  <si>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</si>
  <si>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</si>
  <si>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</si>
  <si>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</si>
  <si>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</si>
  <si>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</si>
  <si>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</si>
  <si>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</si>
  <si>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</si>
  <si>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</si>
  <si>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</si>
  <si>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</si>
  <si>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</si>
  <si>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</si>
  <si>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</si>
  <si>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</si>
  <si>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</si>
  <si>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</si>
  <si>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</si>
  <si>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</si>
  <si>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</si>
  <si>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</si>
  <si>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</si>
  <si>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</si>
  <si>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</si>
  <si>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</si>
  <si>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</si>
  <si>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</si>
  <si>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</si>
  <si>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</si>
  <si>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</si>
  <si>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</si>
  <si>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</si>
  <si>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</si>
  <si>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</si>
  <si>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</si>
  <si>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</si>
  <si>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</si>
  <si>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</si>
  <si>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</si>
  <si>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</si>
  <si>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</si>
  <si>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</si>
  <si>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</si>
  <si>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</si>
  <si>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</si>
  <si>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</si>
  <si>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</si>
  <si>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</si>
  <si>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</si>
  <si>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</si>
  <si>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</si>
  <si>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</si>
  <si>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</si>
  <si>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</si>
  <si>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</si>
  <si>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</si>
  <si>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</si>
  <si>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</si>
  <si>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</si>
  <si>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</si>
  <si>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</si>
  <si>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</si>
  <si>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</si>
  <si>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</si>
  <si>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</si>
  <si>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</si>
  <si>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</si>
  <si>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</si>
  <si>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</si>
  <si>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</si>
  <si>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</si>
  <si>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</si>
  <si>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</si>
  <si>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</si>
  <si>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</si>
  <si>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</si>
  <si>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</si>
  <si>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</si>
  <si>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</si>
  <si>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</si>
  <si>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</si>
  <si>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</si>
  <si>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</si>
  <si>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</si>
  <si>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</si>
  <si>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</si>
  <si>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</si>
  <si>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</si>
  <si>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</si>
  <si>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</si>
  <si>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</si>
  <si>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</si>
  <si>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</si>
  <si>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</si>
  <si>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</si>
  <si>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</si>
  <si>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</si>
  <si>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</si>
  <si>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</si>
  <si>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</si>
  <si>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</si>
  <si>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</si>
  <si>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</si>
  <si>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</si>
  <si>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</si>
  <si>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</si>
  <si>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</si>
  <si>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</si>
  <si>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</si>
  <si>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</si>
  <si>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</si>
  <si>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</si>
  <si>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</si>
  <si>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</si>
  <si>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</si>
  <si>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</si>
  <si>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</si>
  <si>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</si>
  <si>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</si>
  <si>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</si>
  <si>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</si>
  <si>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</si>
  <si>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</si>
  <si>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</si>
  <si>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</si>
  <si>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</si>
  <si>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</si>
  <si>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</si>
  <si>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</si>
  <si>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</si>
  <si>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</si>
  <si>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</si>
  <si>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</si>
  <si>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</si>
  <si>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</si>
  <si>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</si>
  <si>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</si>
  <si>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</si>
  <si>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</si>
  <si>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</si>
  <si>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</si>
  <si>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</si>
  <si>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</si>
  <si>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</si>
  <si>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</si>
  <si>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</si>
  <si>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</si>
  <si>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</si>
  <si>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</si>
  <si>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</si>
  <si>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</si>
  <si>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</si>
  <si>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</si>
  <si>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</si>
  <si>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</si>
  <si>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</si>
  <si>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</si>
  <si>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</si>
  <si>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</si>
  <si>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</si>
  <si>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</si>
  <si>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</si>
  <si>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</si>
  <si>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</si>
  <si>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</si>
  <si>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</si>
  <si>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</si>
  <si>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</si>
  <si>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</si>
  <si>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</si>
  <si>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</si>
  <si>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</si>
  <si>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</si>
  <si>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</si>
  <si>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</si>
  <si>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</si>
  <si>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</si>
  <si>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</si>
  <si>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</si>
  <si>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</si>
  <si>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</si>
  <si>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</si>
  <si>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</si>
  <si>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</si>
  <si>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</si>
  <si>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</si>
  <si>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</si>
  <si>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</si>
  <si>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</si>
  <si>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</si>
  <si>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</si>
  <si>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</si>
  <si>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</si>
  <si>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</si>
  <si>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</si>
  <si>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</si>
  <si>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</si>
  <si>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</si>
  <si>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</si>
  <si>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</si>
  <si>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</si>
  <si>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</si>
  <si>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</si>
  <si>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</si>
  <si>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</si>
  <si>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</si>
  <si>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</si>
  <si>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</si>
  <si>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</si>
  <si>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</si>
  <si>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</si>
  <si>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</si>
  <si>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</si>
  <si>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</si>
  <si>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</si>
  <si>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</si>
  <si>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</si>
  <si>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</si>
  <si>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</si>
  <si>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</si>
  <si>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</si>
  <si>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</si>
  <si>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</si>
  <si>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</si>
  <si>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</si>
  <si>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</si>
  <si>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</si>
  <si>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</si>
  <si>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</si>
  <si>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</si>
  <si>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</si>
  <si>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</si>
  <si>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</si>
  <si>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</si>
  <si>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</si>
  <si>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</si>
  <si>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</si>
  <si>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</si>
  <si>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</si>
  <si>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</si>
  <si>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</si>
  <si>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</si>
  <si>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</si>
  <si>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</si>
  <si>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</si>
  <si>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</si>
  <si>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</si>
  <si>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</si>
  <si>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</si>
  <si>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</si>
  <si>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</si>
  <si>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</si>
  <si>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</si>
  <si>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</si>
  <si>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</si>
  <si>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</si>
  <si>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</si>
  <si>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</si>
  <si>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</si>
  <si>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</si>
  <si>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</si>
  <si>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</si>
  <si>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</si>
  <si>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</si>
  <si>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</si>
  <si>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</si>
  <si>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</si>
  <si>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</si>
  <si>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</si>
  <si>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</si>
  <si>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</si>
  <si>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</si>
  <si>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</si>
  <si>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</si>
  <si>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</si>
  <si>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</si>
  <si>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</si>
  <si>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</si>
  <si>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</si>
  <si>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</si>
  <si>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</si>
  <si>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</si>
  <si>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</si>
  <si>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</si>
  <si>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</si>
  <si>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</si>
  <si>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</si>
  <si>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</si>
  <si>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</si>
  <si>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</si>
  <si>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</si>
  <si>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</si>
  <si>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</si>
  <si>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</si>
  <si>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</si>
  <si>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</si>
  <si>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</si>
  <si>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</si>
  <si>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</si>
  <si>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</si>
  <si>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</si>
  <si>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</si>
  <si>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</si>
  <si>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</si>
  <si>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</si>
  <si>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</si>
  <si>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</si>
  <si>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</si>
  <si>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</si>
  <si>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</si>
  <si>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</si>
  <si>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</si>
  <si>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</si>
  <si>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</si>
  <si>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</si>
  <si>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</si>
  <si>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</si>
  <si>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</si>
  <si>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</si>
  <si>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</si>
  <si>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</si>
  <si>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</si>
  <si>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</si>
  <si>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</si>
  <si>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</si>
  <si>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</si>
  <si>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</si>
  <si>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</si>
  <si>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</si>
  <si>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</si>
  <si>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</si>
  <si>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</si>
  <si>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</si>
  <si>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</si>
  <si>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</si>
  <si>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</si>
  <si>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</si>
  <si>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</si>
  <si>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</si>
  <si>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</si>
  <si>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</si>
  <si>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</si>
  <si>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</si>
  <si>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</si>
  <si>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</si>
  <si>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</si>
  <si>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</si>
  <si>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</si>
  <si>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</si>
  <si>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</si>
  <si>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</si>
  <si>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</si>
  <si>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</si>
  <si>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</si>
  <si>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</si>
  <si>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</si>
  <si>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</si>
  <si>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</si>
  <si>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</si>
  <si>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</si>
  <si>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</si>
  <si>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</si>
  <si>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</si>
  <si>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</si>
  <si>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</si>
  <si>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</si>
  <si>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</si>
  <si>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</si>
  <si>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</si>
  <si>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</si>
  <si>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</si>
  <si>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</si>
  <si>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</si>
  <si>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</si>
  <si>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</si>
  <si>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</si>
  <si>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</si>
  <si>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</si>
  <si>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</si>
  <si>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</si>
  <si>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</si>
  <si>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</si>
  <si>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</si>
  <si>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</si>
  <si>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</si>
  <si>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</si>
  <si>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</si>
  <si>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</si>
  <si>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</si>
  <si>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</si>
  <si>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</si>
  <si>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</si>
  <si>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</si>
  <si>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</si>
  <si>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</si>
  <si>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</si>
  <si>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</si>
  <si>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</si>
  <si>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</si>
  <si>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</si>
  <si>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</si>
  <si>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</si>
  <si>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</si>
  <si>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</si>
  <si>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</si>
  <si>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</si>
  <si>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</si>
  <si>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</si>
  <si>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</si>
  <si>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</si>
  <si>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</si>
  <si>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</si>
  <si>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</si>
  <si>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</si>
  <si>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</si>
  <si>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</si>
  <si>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</si>
  <si>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</si>
  <si>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</si>
  <si>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</si>
  <si>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</si>
  <si>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</si>
  <si>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</si>
  <si>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</si>
  <si>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</si>
  <si>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</si>
  <si>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</si>
  <si>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</si>
  <si>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</si>
  <si>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</si>
  <si>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</si>
  <si>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</si>
  <si>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</si>
  <si>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</si>
  <si>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</si>
  <si>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</si>
  <si>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</si>
  <si>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</si>
  <si>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</si>
  <si>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</si>
  <si>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</si>
  <si>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</si>
  <si>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</si>
  <si>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</si>
  <si>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</si>
  <si>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</si>
  <si>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</si>
  <si>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</si>
  <si>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</si>
  <si>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</si>
  <si>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</si>
  <si>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</si>
  <si>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</si>
  <si>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</si>
  <si>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</si>
  <si>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</si>
  <si>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</si>
  <si>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</si>
  <si>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</si>
  <si>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</si>
  <si>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</si>
  <si>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</si>
  <si>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</si>
  <si>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</si>
  <si>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</si>
  <si>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</si>
  <si>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</si>
  <si>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</si>
  <si>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</si>
  <si>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</si>
  <si>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</si>
  <si>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</si>
  <si>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</si>
  <si>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</si>
  <si>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</si>
  <si>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</si>
  <si>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</si>
  <si>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</si>
  <si>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</si>
  <si>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</si>
  <si>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</si>
  <si>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</si>
  <si>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</si>
  <si>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</si>
  <si>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</si>
  <si>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</si>
  <si>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</si>
  <si>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</si>
  <si>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</si>
  <si>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</si>
  <si>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</si>
  <si>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</si>
  <si>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</si>
  <si>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</si>
  <si>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</si>
  <si>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</si>
  <si>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</si>
  <si>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</si>
  <si>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</si>
  <si>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</si>
  <si>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</si>
  <si>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</si>
  <si>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</si>
  <si>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</si>
  <si>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</si>
  <si>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</si>
  <si>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</si>
  <si>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</si>
  <si>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</si>
  <si>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</si>
  <si>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</si>
  <si>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</si>
  <si>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</si>
  <si>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</si>
  <si>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</si>
  <si>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</si>
  <si>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</si>
  <si>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</si>
  <si>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</si>
  <si>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</si>
  <si>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</si>
  <si>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</si>
  <si>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</si>
  <si>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</si>
  <si>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</si>
  <si>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</si>
  <si>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</si>
  <si>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</si>
  <si>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</si>
  <si>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</si>
  <si>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</si>
  <si>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</si>
  <si>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</si>
  <si>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</si>
  <si>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</si>
  <si>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</si>
  <si>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</si>
  <si>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</si>
  <si>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</si>
  <si>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</si>
  <si>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</si>
  <si>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</si>
  <si>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</si>
  <si>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</si>
  <si>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</si>
  <si>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</si>
  <si>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</si>
  <si>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</si>
  <si>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</si>
  <si>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</si>
  <si>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</si>
  <si>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</si>
  <si>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</si>
  <si>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</si>
  <si>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</si>
  <si>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</si>
  <si>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</si>
  <si>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</si>
  <si>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</si>
  <si>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</si>
  <si>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</si>
  <si>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</si>
  <si>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</si>
  <si>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</si>
  <si>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</si>
  <si>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</si>
  <si>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</si>
  <si>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</si>
  <si>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</si>
  <si>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</si>
  <si>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</si>
  <si>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</si>
  <si>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</si>
  <si>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</si>
  <si>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</si>
  <si>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</si>
  <si>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</si>
  <si>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</si>
  <si>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</si>
  <si>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</si>
  <si>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</si>
  <si>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</si>
  <si>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</si>
  <si>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</si>
  <si>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</si>
  <si>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</si>
  <si>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</si>
  <si>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</si>
  <si>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</si>
  <si>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</si>
  <si>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</si>
  <si>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</si>
  <si>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</si>
  <si>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</si>
  <si>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</si>
  <si>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</si>
  <si>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</si>
  <si>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</si>
  <si>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</si>
  <si>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</si>
  <si>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</si>
  <si>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</si>
  <si>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</si>
  <si>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</si>
  <si>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</si>
  <si>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</si>
  <si>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</si>
  <si>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</si>
  <si>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</si>
  <si>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</si>
  <si>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</si>
  <si>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</si>
  <si>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</si>
  <si>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</si>
  <si>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</si>
  <si>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</si>
  <si>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</si>
  <si>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</si>
  <si>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</si>
  <si>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</si>
  <si>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</si>
  <si>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</si>
  <si>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</si>
  <si>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</si>
  <si>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</si>
  <si>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</si>
  <si>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</si>
  <si>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</si>
  <si>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</si>
  <si>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</si>
  <si>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</si>
  <si>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</si>
  <si>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</si>
  <si>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</si>
  <si>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</si>
  <si>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</si>
  <si>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</si>
  <si>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</si>
  <si>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</si>
  <si>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</si>
  <si>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</si>
  <si>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</si>
  <si>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</si>
  <si>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</si>
  <si>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</si>
  <si>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</si>
  <si>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</si>
  <si>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</si>
  <si>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</si>
  <si>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</si>
  <si>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</si>
  <si>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</si>
  <si>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</si>
  <si>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</si>
  <si>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</si>
  <si>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</si>
  <si>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</si>
  <si>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</si>
  <si>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</si>
  <si>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</si>
  <si>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</si>
  <si>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</si>
  <si>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</si>
  <si>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</si>
  <si>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</si>
  <si>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</si>
  <si>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</si>
  <si>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</si>
  <si>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</si>
  <si>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</si>
  <si>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</si>
  <si>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</si>
  <si>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</si>
  <si>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</si>
  <si>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</si>
  <si>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</si>
  <si>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</si>
  <si>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</si>
  <si>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</si>
  <si>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</si>
  <si>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</si>
  <si>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</si>
  <si>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</si>
  <si>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</si>
  <si>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</si>
  <si>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</si>
  <si>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</si>
  <si>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</si>
  <si>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</si>
  <si>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</si>
  <si>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</si>
  <si>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</si>
  <si>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</si>
  <si>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</si>
  <si>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</si>
  <si>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</si>
  <si>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</si>
  <si>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</si>
  <si>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</si>
  <si>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</si>
  <si>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</si>
  <si>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</si>
  <si>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</si>
  <si>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</si>
  <si>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</si>
  <si>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</si>
  <si>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</si>
  <si>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</si>
  <si>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</si>
  <si>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</si>
  <si>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</si>
  <si>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</si>
  <si>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</si>
  <si>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</si>
  <si>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</si>
  <si>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</si>
  <si>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</si>
  <si>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</si>
  <si>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</si>
  <si>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</si>
  <si>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</si>
  <si>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</si>
  <si>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</si>
  <si>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</si>
  <si>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</si>
  <si>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</si>
  <si>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</si>
  <si>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</si>
  <si>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</si>
  <si>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</si>
  <si>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</si>
  <si>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</si>
  <si>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</si>
  <si>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</si>
  <si>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</si>
  <si>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</si>
  <si>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</si>
  <si>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</si>
  <si>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</si>
  <si>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</si>
  <si>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</si>
  <si>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</si>
  <si>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</si>
  <si>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</si>
  <si>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</si>
  <si>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</si>
  <si>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</si>
  <si>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</si>
  <si>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</si>
  <si>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</si>
  <si>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</si>
  <si>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</si>
  <si>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</si>
  <si>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</si>
  <si>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</si>
  <si>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</si>
  <si>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</si>
  <si>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</si>
  <si>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</si>
  <si>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</si>
  <si>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</si>
  <si>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</si>
  <si>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</si>
  <si>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</si>
  <si>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</si>
  <si>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</si>
  <si>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</si>
  <si>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</si>
  <si>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</si>
  <si>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</si>
  <si>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</si>
  <si>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</si>
  <si>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</si>
  <si>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</si>
  <si>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</si>
  <si>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</si>
  <si>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</si>
  <si>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</si>
  <si>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</si>
  <si>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</si>
  <si>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</si>
  <si>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</si>
  <si>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</si>
  <si>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</si>
  <si>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</si>
  <si>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</si>
  <si>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</si>
  <si>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</si>
  <si>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</si>
  <si>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</si>
  <si>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</si>
  <si>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</si>
  <si>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</si>
  <si>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</si>
  <si>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</si>
  <si>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</si>
  <si>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</si>
  <si>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</si>
  <si>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</si>
  <si>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</si>
  <si>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</si>
  <si>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</si>
  <si>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</si>
  <si>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</si>
  <si>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</si>
  <si>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</si>
  <si>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</si>
  <si>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</si>
  <si>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</si>
  <si>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</si>
  <si>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</si>
  <si>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</si>
  <si>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</si>
  <si>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</si>
  <si>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</si>
  <si>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</si>
  <si>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</si>
  <si>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</si>
  <si>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</si>
  <si>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</si>
  <si>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</si>
  <si>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</si>
  <si>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</si>
  <si>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</si>
  <si>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</si>
  <si>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</si>
  <si>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</si>
  <si>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</si>
  <si>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</si>
  <si>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</si>
  <si>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</si>
  <si>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</si>
  <si>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</si>
  <si>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</si>
  <si>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</si>
  <si>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</si>
  <si>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</si>
  <si>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</si>
  <si>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</si>
  <si>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</si>
  <si>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</si>
  <si>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</si>
  <si>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</si>
  <si>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</si>
  <si>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</si>
  <si>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</si>
  <si>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</si>
  <si>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</si>
  <si>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</si>
  <si>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</si>
  <si>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</si>
  <si>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</si>
  <si>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</si>
  <si>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</si>
  <si>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</si>
  <si>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</si>
  <si>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</si>
  <si>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</si>
  <si>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</si>
  <si>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</si>
  <si>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</si>
  <si>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</si>
  <si>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</si>
  <si>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</si>
  <si>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</si>
  <si>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</si>
  <si>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</si>
  <si>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</si>
  <si>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</si>
  <si>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</si>
  <si>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</si>
  <si>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</si>
  <si>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</si>
  <si>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</si>
  <si>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</si>
  <si>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</si>
  <si>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</si>
  <si>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</si>
  <si>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</si>
  <si>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</si>
  <si>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</si>
  <si>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</si>
  <si>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</si>
  <si>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</si>
  <si>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</si>
  <si>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</si>
  <si>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</si>
  <si>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</si>
  <si>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</si>
  <si>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</si>
  <si>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</si>
  <si>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</si>
  <si>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</si>
  <si>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</si>
  <si>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</si>
  <si>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</si>
  <si>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</si>
  <si>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</si>
  <si>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</si>
  <si>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</si>
  <si>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</si>
  <si>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</si>
  <si>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</si>
  <si>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</si>
  <si>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</si>
  <si>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</si>
  <si>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</si>
  <si>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</si>
  <si>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</si>
  <si>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</si>
  <si>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</si>
  <si>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</si>
  <si>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</si>
  <si>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</si>
  <si>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</si>
  <si>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</si>
  <si>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</si>
  <si>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</si>
  <si>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</si>
  <si>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</si>
  <si>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</si>
  <si>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</si>
  <si>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</si>
  <si>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</si>
  <si>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</si>
  <si>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</si>
  <si>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</si>
  <si>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</si>
  <si>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</si>
  <si>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</si>
  <si>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</si>
  <si>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</si>
  <si>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</si>
  <si>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</si>
  <si>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</si>
  <si>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</si>
  <si>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</si>
  <si>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</si>
  <si>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</si>
  <si>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</si>
  <si>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</si>
  <si>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</si>
  <si>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</si>
  <si>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</si>
  <si>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</si>
  <si>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</si>
  <si>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</si>
  <si>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</si>
  <si>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</si>
  <si>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</si>
  <si>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</si>
  <si>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</si>
  <si>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</si>
  <si>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</si>
  <si>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</si>
  <si>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</si>
  <si>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</si>
  <si>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</si>
  <si>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</si>
  <si>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</si>
  <si>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</si>
  <si>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</si>
  <si>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</si>
  <si>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</si>
  <si>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</si>
  <si>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</si>
  <si>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</si>
  <si>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</si>
  <si>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</si>
  <si>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</si>
  <si>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</si>
  <si>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</si>
  <si>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</si>
  <si>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</si>
  <si>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</si>
  <si>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</si>
  <si>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</si>
  <si>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</si>
  <si>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</si>
  <si>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</si>
  <si>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</si>
  <si>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</si>
  <si>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</si>
  <si>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</si>
  <si>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</si>
  <si>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</si>
  <si>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</si>
  <si>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</si>
  <si>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</si>
  <si>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</si>
  <si>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</si>
  <si>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</si>
  <si>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</si>
  <si>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</si>
  <si>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</si>
  <si>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</si>
  <si>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</si>
  <si>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</si>
  <si>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</si>
  <si>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</si>
  <si>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</si>
  <si>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</si>
  <si>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</si>
  <si>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</si>
  <si>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</si>
  <si>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</si>
  <si>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</si>
  <si>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</si>
  <si>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</si>
  <si>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</si>
  <si>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</si>
  <si>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</si>
  <si>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</si>
  <si>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</si>
  <si>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</si>
  <si>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</si>
  <si>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</si>
  <si>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</si>
  <si>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</si>
  <si>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</si>
  <si>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</si>
  <si>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</si>
  <si>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</si>
  <si>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</si>
  <si>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</si>
  <si>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</si>
  <si>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</si>
  <si>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</si>
  <si>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</si>
  <si>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</si>
  <si>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</si>
  <si>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</si>
  <si>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</si>
  <si>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</si>
  <si>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</si>
  <si>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</si>
  <si>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</si>
  <si>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</si>
  <si>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</si>
  <si>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</si>
  <si>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</si>
  <si>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</si>
  <si>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</si>
  <si>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</si>
  <si>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</si>
  <si>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</si>
  <si>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</si>
  <si>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</si>
  <si>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</si>
  <si>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</si>
  <si>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</si>
  <si>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</si>
  <si>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</si>
  <si>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</si>
  <si>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</si>
  <si>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</si>
  <si>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</si>
  <si>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</si>
  <si>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</si>
  <si>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</si>
  <si>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</si>
  <si>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</si>
  <si>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</si>
  <si>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</si>
  <si>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</si>
  <si>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</si>
  <si>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</si>
  <si>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</si>
  <si>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</si>
  <si>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</si>
  <si>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</si>
  <si>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</si>
  <si>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</si>
  <si>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</si>
  <si>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</si>
  <si>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</si>
  <si>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</si>
  <si>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</si>
  <si>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</si>
  <si>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</si>
  <si>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</si>
  <si>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</si>
  <si>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</si>
  <si>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</si>
  <si>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</si>
  <si>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</si>
  <si>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</si>
  <si>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</si>
  <si>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</si>
  <si>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</si>
  <si>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</si>
  <si>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</si>
  <si>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</si>
  <si>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</si>
  <si>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</si>
  <si>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</si>
  <si>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</si>
  <si>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</si>
  <si>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</si>
  <si>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</si>
  <si>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</si>
  <si>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</si>
  <si>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</si>
  <si>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</si>
  <si>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</si>
  <si>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</si>
  <si>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</si>
  <si>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</si>
  <si>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</si>
  <si>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</si>
  <si>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</si>
  <si>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</si>
  <si>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</si>
  <si>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</si>
  <si>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</si>
  <si>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</si>
  <si>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</si>
  <si>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</si>
  <si>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</si>
  <si>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</si>
  <si>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</si>
  <si>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</si>
  <si>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</si>
  <si>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</si>
  <si>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</si>
  <si>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</si>
  <si>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</si>
  <si>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</si>
  <si>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</si>
  <si>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</si>
  <si>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</si>
  <si>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</si>
  <si>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</si>
  <si>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</si>
  <si>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</si>
  <si>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</si>
  <si>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</si>
  <si>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</si>
  <si>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</si>
  <si>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</si>
  <si>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</si>
  <si>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</si>
  <si>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</si>
  <si>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</si>
  <si>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</si>
  <si>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</si>
  <si>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</si>
  <si>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</si>
  <si>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</si>
  <si>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</si>
  <si>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</si>
  <si>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</si>
  <si>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</si>
  <si>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</si>
  <si>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</si>
  <si>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</si>
  <si>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</si>
  <si>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</si>
  <si>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</si>
  <si>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</si>
  <si>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</si>
  <si>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</si>
  <si>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</si>
  <si>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</si>
  <si>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</si>
  <si>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</si>
  <si>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</si>
  <si>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</si>
  <si>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</si>
  <si>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</si>
  <si>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</si>
  <si>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</si>
  <si>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</si>
  <si>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</si>
  <si>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</si>
  <si>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</si>
  <si>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</si>
  <si>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</si>
  <si>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</si>
  <si>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</si>
  <si>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</si>
  <si>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</si>
  <si>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</si>
  <si>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</si>
  <si>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</si>
  <si>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</si>
  <si>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</si>
  <si>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</si>
  <si>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</si>
  <si>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</si>
  <si>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</si>
  <si>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</si>
  <si>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</si>
  <si>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</si>
  <si>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</si>
  <si>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</si>
  <si>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</si>
  <si>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</si>
  <si>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</si>
  <si>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</si>
  <si>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</si>
  <si>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</si>
  <si>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</si>
  <si>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</si>
  <si>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</si>
  <si>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</si>
  <si>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</si>
  <si>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</si>
  <si>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</si>
  <si>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</si>
  <si>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</si>
  <si>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</si>
  <si>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</si>
  <si>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</si>
  <si>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</si>
  <si>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</si>
  <si>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</si>
  <si>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</si>
  <si>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</si>
  <si>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</si>
  <si>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</si>
  <si>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</si>
  <si>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</si>
  <si>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</si>
  <si>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</si>
  <si>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</si>
  <si>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</si>
  <si>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</si>
  <si>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</si>
  <si>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</si>
  <si>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</si>
  <si>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</si>
  <si>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</si>
  <si>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</si>
  <si>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</si>
  <si>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</si>
  <si>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</si>
  <si>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</si>
  <si>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</si>
  <si>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</si>
  <si>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</si>
  <si>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</si>
  <si>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</si>
  <si>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</si>
  <si>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</si>
  <si>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</si>
  <si>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</si>
  <si>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</si>
  <si>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</si>
  <si>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</si>
  <si>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</si>
  <si>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</si>
  <si>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</si>
  <si>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</si>
  <si>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</si>
  <si>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</si>
  <si>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</si>
  <si>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</si>
  <si>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</si>
  <si>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</si>
  <si>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</si>
  <si>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</si>
  <si>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</si>
  <si>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</si>
  <si>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</si>
  <si>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</si>
  <si>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</si>
  <si>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</si>
  <si>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</si>
  <si>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</si>
  <si>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</si>
  <si>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</si>
  <si>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</si>
  <si>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</si>
  <si>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</si>
  <si>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</si>
  <si>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</si>
  <si>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</si>
  <si>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</si>
  <si>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</si>
  <si>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</si>
  <si>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</si>
  <si>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</si>
  <si>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</si>
  <si>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</si>
  <si>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</si>
  <si>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</si>
  <si>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</si>
  <si>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</si>
  <si>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</si>
  <si>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</si>
  <si>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</si>
  <si>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</si>
  <si>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</si>
  <si>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</si>
  <si>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</si>
  <si>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</si>
  <si>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</si>
  <si>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</si>
  <si>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</si>
  <si>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</si>
  <si>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</si>
  <si>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</si>
  <si>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</si>
  <si>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</si>
  <si>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</si>
  <si>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</si>
  <si>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</si>
  <si>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</si>
  <si>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</si>
  <si>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</si>
  <si>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</si>
  <si>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</si>
  <si>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</si>
  <si>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</si>
  <si>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</si>
  <si>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</si>
  <si>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</si>
  <si>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</si>
  <si>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</si>
  <si>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</si>
  <si>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</si>
  <si>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</si>
  <si>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</si>
  <si>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</si>
  <si>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</si>
  <si>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</si>
  <si>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</si>
  <si>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</si>
  <si>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</si>
  <si>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</si>
  <si>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</si>
  <si>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</si>
  <si>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</si>
  <si>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</si>
  <si>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</si>
  <si>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</si>
  <si>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</si>
  <si>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</si>
  <si>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</si>
  <si>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</si>
  <si>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</si>
  <si>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</si>
  <si>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</si>
  <si>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</si>
  <si>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</si>
  <si>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</si>
  <si>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</si>
  <si>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</si>
  <si>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</si>
  <si>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</si>
  <si>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</si>
  <si>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</si>
  <si>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</si>
  <si>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</si>
  <si>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</si>
  <si>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</si>
  <si>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</si>
  <si>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</si>
  <si>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</si>
  <si>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</si>
  <si>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</si>
  <si>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</si>
  <si>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</si>
  <si>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</si>
  <si>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</si>
  <si>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</si>
  <si>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</si>
  <si>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</si>
  <si>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</si>
  <si>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</si>
  <si>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</si>
  <si>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</si>
  <si>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</si>
  <si>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</si>
  <si>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</si>
  <si>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</si>
  <si>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</si>
  <si>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</si>
  <si>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</si>
  <si>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</si>
  <si>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</si>
  <si>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</si>
  <si>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</si>
  <si>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</si>
  <si>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</si>
  <si>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</si>
  <si>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</si>
  <si>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</si>
  <si>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</si>
  <si>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</si>
  <si>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</si>
  <si>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</si>
  <si>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</si>
  <si>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</si>
  <si>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</si>
  <si>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</si>
  <si>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</si>
  <si>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</si>
  <si>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</si>
  <si>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</si>
  <si>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</si>
  <si>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</si>
  <si>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</si>
  <si>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</si>
  <si>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</si>
  <si>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</si>
  <si>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</si>
  <si>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</si>
  <si>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</si>
  <si>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</si>
  <si>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</si>
  <si>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</si>
  <si>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</si>
  <si>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</si>
  <si>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</si>
  <si>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</si>
  <si>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</si>
  <si>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</si>
  <si>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</si>
  <si>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</si>
  <si>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</si>
  <si>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</si>
  <si>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</si>
  <si>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</si>
  <si>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</si>
  <si>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</si>
  <si>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</si>
  <si>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</si>
  <si>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</si>
  <si>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</si>
  <si>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</si>
  <si>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</si>
  <si>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</si>
  <si>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</si>
  <si>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</si>
  <si>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</si>
  <si>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</si>
  <si>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</si>
  <si>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</si>
  <si>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</si>
  <si>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</si>
  <si>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</si>
  <si>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</si>
  <si>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</si>
  <si>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</si>
  <si>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</si>
  <si>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</si>
  <si>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</si>
  <si>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</si>
  <si>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</si>
  <si>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</si>
  <si>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</si>
  <si>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</si>
  <si>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</si>
  <si>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</si>
  <si>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</si>
  <si>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</si>
  <si>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</si>
  <si>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</si>
  <si>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</si>
  <si>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</si>
  <si>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</si>
  <si>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</si>
  <si>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</si>
  <si>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</si>
  <si>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</si>
  <si>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</si>
  <si>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</si>
  <si>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</si>
  <si>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</si>
  <si>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</si>
  <si>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</si>
  <si>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</si>
  <si>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</si>
  <si>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</si>
  <si>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</si>
  <si>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</si>
  <si>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</si>
  <si>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</si>
  <si>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</si>
  <si>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</si>
  <si>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</si>
  <si>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</si>
  <si>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</si>
  <si>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</si>
  <si>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</si>
  <si>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</si>
  <si>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</si>
  <si>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</si>
  <si>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</si>
  <si>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</si>
  <si>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</si>
  <si>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</si>
  <si>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</si>
  <si>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</si>
  <si>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</si>
  <si>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</si>
  <si>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</si>
  <si>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</si>
  <si>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</si>
  <si>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</si>
  <si>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</si>
  <si>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</si>
  <si>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</si>
  <si>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</si>
  <si>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</si>
  <si>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</si>
  <si>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</si>
  <si>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</si>
  <si>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</si>
  <si>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</si>
  <si>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</si>
  <si>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</si>
  <si>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</si>
  <si>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</si>
  <si>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</si>
  <si>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</si>
  <si>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</si>
  <si>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</si>
  <si>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</si>
  <si>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</si>
  <si>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</si>
  <si>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</si>
  <si>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</si>
  <si>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</si>
  <si>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</si>
  <si>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</si>
  <si>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</si>
  <si>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</si>
  <si>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</si>
  <si>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</si>
  <si>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</si>
  <si>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</si>
  <si>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</si>
  <si>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</si>
  <si>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</si>
  <si>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</si>
  <si>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</si>
  <si>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</si>
  <si>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</si>
  <si>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</si>
  <si>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</si>
  <si>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</si>
  <si>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</si>
  <si>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</si>
  <si>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</si>
  <si>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</si>
  <si>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</si>
  <si>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</si>
  <si>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</si>
  <si>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</si>
  <si>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</si>
  <si>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</si>
  <si>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</si>
  <si>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</si>
  <si>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</si>
  <si>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</si>
  <si>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</si>
  <si>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</si>
  <si>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</si>
  <si>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</si>
  <si>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</si>
  <si>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</si>
  <si>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</si>
  <si>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</si>
  <si>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</si>
  <si>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</si>
  <si>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</si>
  <si>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</si>
  <si>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</si>
  <si>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</si>
  <si>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</si>
  <si>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</si>
  <si>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</si>
  <si>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</si>
  <si>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</si>
  <si>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</si>
  <si>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</si>
  <si>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</si>
  <si>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</si>
  <si>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</si>
  <si>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</si>
  <si>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</si>
  <si>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</si>
  <si>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</si>
  <si>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</si>
  <si>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</si>
  <si>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</si>
  <si>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</si>
  <si>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</si>
  <si>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</si>
  <si>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</si>
  <si>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</si>
  <si>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</si>
  <si>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</si>
  <si>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</si>
  <si>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</si>
  <si>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</si>
  <si>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</si>
  <si>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</si>
  <si>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</si>
  <si>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</si>
  <si>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</si>
  <si>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</si>
  <si>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</si>
  <si>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</si>
  <si>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</si>
  <si>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</si>
  <si>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</si>
  <si>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</si>
  <si>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</si>
  <si>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</si>
  <si>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</si>
  <si>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</si>
  <si>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</si>
  <si>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</si>
  <si>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</si>
  <si>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</si>
  <si>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</si>
  <si>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</si>
  <si>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</si>
  <si>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</si>
  <si>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</si>
  <si>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</si>
  <si>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</si>
  <si>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</si>
  <si>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</si>
  <si>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</si>
  <si>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</si>
  <si>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</si>
  <si>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</si>
  <si>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</si>
  <si>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</si>
  <si>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</si>
  <si>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</si>
  <si>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</si>
  <si>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</si>
  <si>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</si>
  <si>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</si>
  <si>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</si>
  <si>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</si>
  <si>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</si>
  <si>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</si>
  <si>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</si>
  <si>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</si>
  <si>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</si>
  <si>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</si>
  <si>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</si>
  <si>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</si>
  <si>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</si>
  <si>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</si>
  <si>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</si>
  <si>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</si>
  <si>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</si>
  <si>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</si>
  <si>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</si>
  <si>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</si>
  <si>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</si>
  <si>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</si>
  <si>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</si>
  <si>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</si>
  <si>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</si>
  <si>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</si>
  <si>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</si>
  <si>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</si>
  <si>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</si>
  <si>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</si>
  <si>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</si>
  <si>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</si>
  <si>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</si>
  <si>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</si>
  <si>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</si>
  <si>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</si>
  <si>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</si>
  <si>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</si>
  <si>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</si>
  <si>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</si>
  <si>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</si>
  <si>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</si>
  <si>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</si>
  <si>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</si>
  <si>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</si>
  <si>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</si>
  <si>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</si>
  <si>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</si>
  <si>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</si>
  <si>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</si>
  <si>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</si>
  <si>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</si>
  <si>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</si>
  <si>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</si>
  <si>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</si>
  <si>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</si>
  <si>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</si>
  <si>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</si>
  <si>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</si>
  <si>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</si>
  <si>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</si>
  <si>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</si>
  <si>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</si>
  <si>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</si>
  <si>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</si>
  <si>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</si>
  <si>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</si>
  <si>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</si>
  <si>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</si>
  <si>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</si>
  <si>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</si>
  <si>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</si>
  <si>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</si>
  <si>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</si>
  <si>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</si>
  <si>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</si>
  <si>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</si>
  <si>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</si>
  <si>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</si>
  <si>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</si>
  <si>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</si>
  <si>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</si>
  <si>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</si>
  <si>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</si>
  <si>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</si>
  <si>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</si>
  <si>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</si>
  <si>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</si>
  <si>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</si>
  <si>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</si>
  <si>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</si>
  <si>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</si>
  <si>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</si>
  <si>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</si>
  <si>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</si>
  <si>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</si>
  <si>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</si>
  <si>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</si>
  <si>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</si>
  <si>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</si>
  <si>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</si>
  <si>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</si>
  <si>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</si>
  <si>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</si>
  <si>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</si>
  <si>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</si>
  <si>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</si>
  <si>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</si>
  <si>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</si>
  <si>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</si>
  <si>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</si>
  <si>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</si>
  <si>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</si>
  <si>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</si>
  <si>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</si>
  <si>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</si>
  <si>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</si>
  <si>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</si>
  <si>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</si>
  <si>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</si>
  <si>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</si>
  <si>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</si>
  <si>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</si>
  <si>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</si>
  <si>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</si>
  <si>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</si>
  <si>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</si>
  <si>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</si>
  <si>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</si>
  <si>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</si>
  <si>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</si>
  <si>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</si>
  <si>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</si>
  <si>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</si>
  <si>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</si>
  <si>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</si>
  <si>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</si>
  <si>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</si>
  <si>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</si>
  <si>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</si>
  <si>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</si>
  <si>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</si>
  <si>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</si>
  <si>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</si>
  <si>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</si>
  <si>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</si>
  <si>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</si>
  <si>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</si>
  <si>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</si>
  <si>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</si>
  <si>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</si>
  <si>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</si>
  <si>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</si>
  <si>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</si>
  <si>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</si>
  <si>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</si>
  <si>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</si>
  <si>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</si>
  <si>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</si>
  <si>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</si>
  <si>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</si>
  <si>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</si>
  <si>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</si>
  <si>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</si>
  <si>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</si>
  <si>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</si>
  <si>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</si>
  <si>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</si>
  <si>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</si>
  <si>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</si>
  <si>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</si>
  <si>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</si>
  <si>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</si>
  <si>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</si>
  <si>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</si>
  <si>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</si>
  <si>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</si>
  <si>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</si>
  <si>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</si>
  <si>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</si>
  <si>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</si>
  <si>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</si>
  <si>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</si>
  <si>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</si>
  <si>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</si>
  <si>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</si>
  <si>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</si>
  <si>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</si>
  <si>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</si>
  <si>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</si>
  <si>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</si>
  <si>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</si>
  <si>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</si>
  <si>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</si>
  <si>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</si>
  <si>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</si>
  <si>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</si>
  <si>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</si>
  <si>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</si>
  <si>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</si>
  <si>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</si>
  <si>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</si>
  <si>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</si>
  <si>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</si>
  <si>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</si>
  <si>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</si>
  <si>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</si>
  <si>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</si>
  <si>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</si>
  <si>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</si>
  <si>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</si>
  <si>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</si>
  <si>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</si>
  <si>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</si>
  <si>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</si>
  <si>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</si>
  <si>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</si>
  <si>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</si>
  <si>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</si>
  <si>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</si>
  <si>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</si>
  <si>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</si>
  <si>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</si>
  <si>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</si>
  <si>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</si>
  <si>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</si>
  <si>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</si>
  <si>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</si>
  <si>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</si>
  <si>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</si>
  <si>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</si>
  <si>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</si>
  <si>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</si>
  <si>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</si>
  <si>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</si>
  <si>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</si>
  <si>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</si>
  <si>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</si>
  <si>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</si>
  <si>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</si>
  <si>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</si>
  <si>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</si>
  <si>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</si>
  <si>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</si>
  <si>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</si>
  <si>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</si>
  <si>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</si>
  <si>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</si>
  <si>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</si>
  <si>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</si>
  <si>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</si>
  <si>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</si>
  <si>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</si>
  <si>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</si>
  <si>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</si>
  <si>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</si>
  <si>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</si>
  <si>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</si>
  <si>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</si>
  <si>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</si>
  <si>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</si>
  <si>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</si>
  <si>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</si>
  <si>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</si>
  <si>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</si>
  <si>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</si>
  <si>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</si>
  <si>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</si>
  <si>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</si>
  <si>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</si>
  <si>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</si>
  <si>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</si>
  <si>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</si>
  <si>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</si>
  <si>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</si>
  <si>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</si>
  <si>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</si>
  <si>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</si>
  <si>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</si>
  <si>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</si>
  <si>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</si>
  <si>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</si>
  <si>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</si>
  <si>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</si>
  <si>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</si>
  <si>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</si>
  <si>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</si>
  <si>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</si>
  <si>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</si>
  <si>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</si>
  <si>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</si>
  <si>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</si>
  <si>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</si>
  <si>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</si>
  <si>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</si>
  <si>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</si>
  <si>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</si>
  <si>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</si>
  <si>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</si>
  <si>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</si>
  <si>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</si>
  <si>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</si>
  <si>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</si>
  <si>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</si>
  <si>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</si>
  <si>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</si>
  <si>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</si>
  <si>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</si>
  <si>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</si>
  <si>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</si>
  <si>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</si>
  <si>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</si>
  <si>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</si>
  <si>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</si>
  <si>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</si>
  <si>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</si>
  <si>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</si>
  <si>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</si>
  <si>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</si>
  <si>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</si>
  <si>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</si>
  <si>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</si>
  <si>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</si>
  <si>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</si>
  <si>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</si>
  <si>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</si>
  <si>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</si>
  <si>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</si>
  <si>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</si>
  <si>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</si>
  <si>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</si>
  <si>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</si>
  <si>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</si>
  <si>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</si>
  <si>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</si>
  <si>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</si>
  <si>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</si>
  <si>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</si>
  <si>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</si>
  <si>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</si>
  <si>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</si>
  <si>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</si>
  <si>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</si>
  <si>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</si>
  <si>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</si>
  <si>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</si>
  <si>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</si>
  <si>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</si>
  <si>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</si>
  <si>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</si>
  <si>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</si>
  <si>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</si>
  <si>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</si>
  <si>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</si>
  <si>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</si>
  <si>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</si>
  <si>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</si>
  <si>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</si>
  <si>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</si>
  <si>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</si>
  <si>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</si>
  <si>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</si>
  <si>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</si>
  <si>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</si>
  <si>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</si>
  <si>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</si>
  <si>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</si>
  <si>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</si>
  <si>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</si>
  <si>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</si>
  <si>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</si>
  <si>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</si>
  <si>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</si>
  <si>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</si>
  <si>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</si>
  <si>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</si>
  <si>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</si>
  <si>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</si>
  <si>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</si>
  <si>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</si>
  <si>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</si>
  <si>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</si>
  <si>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</si>
  <si>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</si>
  <si>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</si>
  <si>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</si>
  <si>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</si>
  <si>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</si>
  <si>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</si>
  <si>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</si>
  <si>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</si>
  <si>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</si>
  <si>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</si>
  <si>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</si>
  <si>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</si>
  <si>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</si>
  <si>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</si>
  <si>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</si>
  <si>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</si>
  <si>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</si>
  <si>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</si>
  <si>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</si>
  <si>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</si>
  <si>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</si>
  <si>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</si>
  <si>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</si>
  <si>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</si>
  <si>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</si>
  <si>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</si>
  <si>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</si>
  <si>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</si>
  <si>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</si>
  <si>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</si>
  <si>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</si>
  <si>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</si>
  <si>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</si>
  <si>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</si>
  <si>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</si>
  <si>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</si>
  <si>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</si>
  <si>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</si>
  <si>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</si>
  <si>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</si>
  <si>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</si>
  <si>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</si>
  <si>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</si>
  <si>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</si>
  <si>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</si>
  <si>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</si>
  <si>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</si>
  <si>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</si>
  <si>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</si>
  <si>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</si>
  <si>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</si>
  <si>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</si>
  <si>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</si>
  <si>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</si>
  <si>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</si>
  <si>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</si>
  <si>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</si>
  <si>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</si>
  <si>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</si>
  <si>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</si>
  <si>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</si>
  <si>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</si>
  <si>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</si>
  <si>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</si>
  <si>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</si>
  <si>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</si>
  <si>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</si>
  <si>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</si>
  <si>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</si>
  <si>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</si>
  <si>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</si>
  <si>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</si>
  <si>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</si>
  <si>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</si>
  <si>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</si>
  <si>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</si>
  <si>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</si>
  <si>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</si>
  <si>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</si>
  <si>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</si>
  <si>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</si>
  <si>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</si>
  <si>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</si>
  <si>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</si>
  <si>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</si>
  <si>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</si>
  <si>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</si>
  <si>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</si>
  <si>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</si>
  <si>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</si>
  <si>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</si>
  <si>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</si>
  <si>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</si>
  <si>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</si>
  <si>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</si>
  <si>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</si>
  <si>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</si>
  <si>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</si>
  <si>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</si>
  <si>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</si>
  <si>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</si>
  <si>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</si>
  <si>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</si>
  <si>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</si>
  <si>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</si>
  <si>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</si>
  <si>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</si>
  <si>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</si>
  <si>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</si>
  <si>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</si>
  <si>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</si>
  <si>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</si>
  <si>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</si>
  <si>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</si>
  <si>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</si>
  <si>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</si>
  <si>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</si>
  <si>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</si>
  <si>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</si>
  <si>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</si>
  <si>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</si>
  <si>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</si>
  <si>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</si>
  <si>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</si>
  <si>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</si>
  <si>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</si>
  <si>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</si>
  <si>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</si>
  <si>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</si>
  <si>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</si>
  <si>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</si>
  <si>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</si>
  <si>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</si>
  <si>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</si>
  <si>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</si>
  <si>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</si>
  <si>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</si>
  <si>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</si>
  <si>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</si>
  <si>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</si>
  <si>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</si>
  <si>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</si>
  <si>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</si>
  <si>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</si>
  <si>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</si>
  <si>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</si>
  <si>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</si>
  <si>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</si>
  <si>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</si>
  <si>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</si>
  <si>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</si>
  <si>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</si>
  <si>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</si>
  <si>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</si>
  <si>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</si>
  <si>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</si>
  <si>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</si>
  <si>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</si>
  <si>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</si>
  <si>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</si>
  <si>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</si>
  <si>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</si>
  <si>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</si>
  <si>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</si>
  <si>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</si>
  <si>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</si>
  <si>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</si>
  <si>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</si>
  <si>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</si>
  <si>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</si>
  <si>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</si>
  <si>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</si>
  <si>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</si>
  <si>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</si>
  <si>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</si>
  <si>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</si>
  <si>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</si>
  <si>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</si>
  <si>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</si>
  <si>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</si>
  <si>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</si>
  <si>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</si>
  <si>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</si>
  <si>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</si>
  <si>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</si>
  <si>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</si>
  <si>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</si>
  <si>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</si>
  <si>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</si>
  <si>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</si>
  <si>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</si>
  <si>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</si>
  <si>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</si>
  <si>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</si>
  <si>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</si>
  <si>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</si>
  <si>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</si>
  <si>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</si>
  <si>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</si>
  <si>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</si>
  <si>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</si>
  <si>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</si>
  <si>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</si>
  <si>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</si>
  <si>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</si>
  <si>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</si>
  <si>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</si>
  <si>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</si>
  <si>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</si>
  <si>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</si>
  <si>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</si>
  <si>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</si>
  <si>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</si>
  <si>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</si>
  <si>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</si>
  <si>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</si>
  <si>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</si>
  <si>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</si>
  <si>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</si>
  <si>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</si>
  <si>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</si>
  <si>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</si>
  <si>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</si>
  <si>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</si>
  <si>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</si>
  <si>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</si>
  <si>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</si>
  <si>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</si>
  <si>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</si>
  <si>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</si>
  <si>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</si>
  <si>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</si>
  <si>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</si>
  <si>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</si>
  <si>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</si>
  <si>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</si>
  <si>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</si>
  <si>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</si>
  <si>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</si>
  <si>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</si>
  <si>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</si>
  <si>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</si>
  <si>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</si>
  <si>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</si>
  <si>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</si>
  <si>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</si>
  <si>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</si>
  <si>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</si>
  <si>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</si>
  <si>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</si>
  <si>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</si>
  <si>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</si>
  <si>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</si>
  <si>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</si>
  <si>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</si>
  <si>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</si>
  <si>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</si>
  <si>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</si>
  <si>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</si>
  <si>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</si>
  <si>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</si>
  <si>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</si>
  <si>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</si>
  <si>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</si>
  <si>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</si>
  <si>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</si>
  <si>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</si>
  <si>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</si>
  <si>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</si>
  <si>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</si>
  <si>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</si>
  <si>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</si>
  <si>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</si>
  <si>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</si>
  <si>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</si>
  <si>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</si>
  <si>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</si>
  <si>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</si>
  <si>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</si>
  <si>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</si>
  <si>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</si>
  <si>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</si>
  <si>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</si>
  <si>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</si>
  <si>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</si>
  <si>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</si>
  <si>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</si>
  <si>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</si>
  <si>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</si>
  <si>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</si>
  <si>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</si>
  <si>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</si>
  <si>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</si>
  <si>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</si>
  <si>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</si>
  <si>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</si>
  <si>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</si>
  <si>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</si>
  <si>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</si>
  <si>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</si>
  <si>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</si>
  <si>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</si>
  <si>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</si>
  <si>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</si>
  <si>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</si>
  <si>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</si>
  <si>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</si>
  <si>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</si>
  <si>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</si>
  <si>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</si>
  <si>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</si>
  <si>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</si>
  <si>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</si>
  <si>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</si>
  <si>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</si>
  <si>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</si>
  <si>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</si>
  <si>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</si>
  <si>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</si>
  <si>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</si>
  <si>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</si>
  <si>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</si>
  <si>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</si>
  <si>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</si>
  <si>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</si>
  <si>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</si>
  <si>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</si>
  <si>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</si>
  <si>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</si>
  <si>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</si>
  <si>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</si>
  <si>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</si>
  <si>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</si>
  <si>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</si>
  <si>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</si>
  <si>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</si>
  <si>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</si>
  <si>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</si>
  <si>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</si>
  <si>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</si>
  <si>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</si>
  <si>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</si>
  <si>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</si>
  <si>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</si>
  <si>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</si>
  <si>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</si>
  <si>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</si>
  <si>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</si>
  <si>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</si>
  <si>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</si>
  <si>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</si>
  <si>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</si>
  <si>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</si>
  <si>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</si>
  <si>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</si>
  <si>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</si>
  <si>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</si>
  <si>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</si>
  <si>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</si>
  <si>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</si>
  <si>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</si>
  <si>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</si>
  <si>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</si>
  <si>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</si>
  <si>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</si>
  <si>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</si>
  <si>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</si>
  <si>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</si>
  <si>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</si>
  <si>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</si>
  <si>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</si>
  <si>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</si>
  <si>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</si>
  <si>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</si>
  <si>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</si>
  <si>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</si>
  <si>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</si>
  <si>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</si>
  <si>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</si>
  <si>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</si>
  <si>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</si>
  <si>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</si>
  <si>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</si>
  <si>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</si>
  <si>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</si>
  <si>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</si>
  <si>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</si>
  <si>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</si>
  <si>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</si>
  <si>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</si>
  <si>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</si>
  <si>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</si>
  <si>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</si>
  <si>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</si>
  <si>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</si>
  <si>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</si>
  <si>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</si>
  <si>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</si>
  <si>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</si>
  <si>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</si>
  <si>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</si>
  <si>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</si>
  <si>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</si>
  <si>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</si>
  <si>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</si>
  <si>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</si>
  <si>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</si>
  <si>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</si>
  <si>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</si>
  <si>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</si>
  <si>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</si>
  <si>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</si>
  <si>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</si>
  <si>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</si>
  <si>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</si>
  <si>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</si>
  <si>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</si>
  <si>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</si>
  <si>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</si>
  <si>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</si>
  <si>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</si>
  <si>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</si>
  <si>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</si>
  <si>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</si>
  <si>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</si>
  <si>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</si>
  <si>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</si>
  <si>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</si>
  <si>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</si>
  <si>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</si>
  <si>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</si>
  <si>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</si>
  <si>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</si>
  <si>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</si>
  <si>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</si>
  <si>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</si>
  <si>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</si>
  <si>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</si>
  <si>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</si>
  <si>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</si>
  <si>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</si>
  <si>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</si>
  <si>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</si>
  <si>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</si>
  <si>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</si>
  <si>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</si>
  <si>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</si>
  <si>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</si>
  <si>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</si>
  <si>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</si>
  <si>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</si>
  <si>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</si>
  <si>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</si>
  <si>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</si>
  <si>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</si>
  <si>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</si>
  <si>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</si>
  <si>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</si>
  <si>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</si>
  <si>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</si>
  <si>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</si>
  <si>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</si>
  <si>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</si>
  <si>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</si>
  <si>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</si>
  <si>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</si>
  <si>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</si>
  <si>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</si>
  <si>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</si>
  <si>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</si>
  <si>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</si>
  <si>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</si>
  <si>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</si>
  <si>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</si>
  <si>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</si>
  <si>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</si>
  <si>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</si>
  <si>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</si>
  <si>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</si>
  <si>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</si>
  <si>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</si>
  <si>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</si>
  <si>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</si>
  <si>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</si>
  <si>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</si>
  <si>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</si>
  <si>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</si>
  <si>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</si>
  <si>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</si>
  <si>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</si>
  <si>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</si>
  <si>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</si>
  <si>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</si>
  <si>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</si>
  <si>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</si>
  <si>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</si>
  <si>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</si>
  <si>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</si>
  <si>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</si>
  <si>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</si>
  <si>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</si>
  <si>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</si>
  <si>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</si>
  <si>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</si>
  <si>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</si>
  <si>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</si>
  <si>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</si>
  <si>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</si>
  <si>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</si>
  <si>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</si>
  <si>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</si>
  <si>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</si>
  <si>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</si>
  <si>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</si>
  <si>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</si>
  <si>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</si>
  <si>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</si>
  <si>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</si>
  <si>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</si>
  <si>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</si>
  <si>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</si>
  <si>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</si>
  <si>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</si>
  <si>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</si>
  <si>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</si>
  <si>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</si>
  <si>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</si>
  <si>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</si>
  <si>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</si>
  <si>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</si>
  <si>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</si>
  <si>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</si>
  <si>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</si>
  <si>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</si>
  <si>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</si>
  <si>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</si>
  <si>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</si>
  <si>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</si>
  <si>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</si>
  <si>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</si>
  <si>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</si>
  <si>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</si>
  <si>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</si>
  <si>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</si>
  <si>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</si>
  <si>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</si>
  <si>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</si>
  <si>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</si>
  <si>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</si>
  <si>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</si>
  <si>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</si>
  <si>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</si>
  <si>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</si>
  <si>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</si>
  <si>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</si>
  <si>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</si>
  <si>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</si>
  <si>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</si>
  <si>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</si>
  <si>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</si>
  <si>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</si>
  <si>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</si>
  <si>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</si>
  <si>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</si>
  <si>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</si>
  <si>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</si>
  <si>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</si>
  <si>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</si>
  <si>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</si>
  <si>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</si>
  <si>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</si>
  <si>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</si>
  <si>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</si>
  <si>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</si>
  <si>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</si>
  <si>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</si>
  <si>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</si>
  <si>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</si>
  <si>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</si>
  <si>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</si>
  <si>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</si>
  <si>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</si>
  <si>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</si>
  <si>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</si>
  <si>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</si>
  <si>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</si>
  <si>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</si>
  <si>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</si>
  <si>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</si>
  <si>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</si>
  <si>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</si>
  <si>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</si>
  <si>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</si>
  <si>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</si>
  <si>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</si>
  <si>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</si>
  <si>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</si>
  <si>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</si>
  <si>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</si>
  <si>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</si>
  <si>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</si>
  <si>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</si>
  <si>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</si>
  <si>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</si>
  <si>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</si>
  <si>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</si>
  <si>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</si>
  <si>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</si>
  <si>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</si>
  <si>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</si>
  <si>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</si>
  <si>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</si>
  <si>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</si>
  <si>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</si>
  <si>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</si>
  <si>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</si>
  <si>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</si>
  <si>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</si>
  <si>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</si>
  <si>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</si>
  <si>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</si>
  <si>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</si>
  <si>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</si>
  <si>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</si>
  <si>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</si>
  <si>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</si>
  <si>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</si>
  <si>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</si>
  <si>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</si>
  <si>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</si>
  <si>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</si>
  <si>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</si>
  <si>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</si>
  <si>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</si>
  <si>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</si>
  <si>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</si>
  <si>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</si>
  <si>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</si>
  <si>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</si>
  <si>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</si>
  <si>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</si>
  <si>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</si>
  <si>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</si>
  <si>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</si>
  <si>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</si>
  <si>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</si>
  <si>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</si>
  <si>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</si>
  <si>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</si>
  <si>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</si>
  <si>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</si>
  <si>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</si>
  <si>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</si>
  <si>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</si>
  <si>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</si>
  <si>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</si>
  <si>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</si>
  <si>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</si>
  <si>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</si>
  <si>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</si>
  <si>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</si>
  <si>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</si>
  <si>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</si>
  <si>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</si>
  <si>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</si>
  <si>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</si>
  <si>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</si>
  <si>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</si>
  <si>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</si>
  <si>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</si>
  <si>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</si>
  <si>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</si>
  <si>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</si>
  <si>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</si>
  <si>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</si>
  <si>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</si>
  <si>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</si>
  <si>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</si>
  <si>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</si>
  <si>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</si>
  <si>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</si>
  <si>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</si>
  <si>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</si>
  <si>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</si>
  <si>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</si>
  <si>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</si>
  <si>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</si>
  <si>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</si>
  <si>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</si>
  <si>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</si>
  <si>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</si>
  <si>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</si>
  <si>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</si>
  <si>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</si>
  <si>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</si>
  <si>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</si>
  <si>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</si>
  <si>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</si>
  <si>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</si>
  <si>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</si>
  <si>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</si>
  <si>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</si>
  <si>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</si>
  <si>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</si>
  <si>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</si>
  <si>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</si>
  <si>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</si>
  <si>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</si>
  <si>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</si>
  <si>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</si>
  <si>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</si>
  <si>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</si>
  <si>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</si>
  <si>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</si>
  <si>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</si>
  <si>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</si>
  <si>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</si>
  <si>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</si>
  <si>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</si>
  <si>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</si>
  <si>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</si>
  <si>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</si>
  <si>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</si>
  <si>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</si>
  <si>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</si>
  <si>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</si>
  <si>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</si>
  <si>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</si>
  <si>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</si>
  <si>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</si>
  <si>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</si>
  <si>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</si>
  <si>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</si>
  <si>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</si>
  <si>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</si>
  <si>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</si>
  <si>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</si>
  <si>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</si>
  <si>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</si>
  <si>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</si>
  <si>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</si>
  <si>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</si>
  <si>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</si>
  <si>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</si>
  <si>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</si>
  <si>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</si>
  <si>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</si>
  <si>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</si>
  <si>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</si>
  <si>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</si>
  <si>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</si>
  <si>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</si>
  <si>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</si>
  <si>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</si>
  <si>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</si>
  <si>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</si>
  <si>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</si>
  <si>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</si>
  <si>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</si>
  <si>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</si>
  <si>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</si>
  <si>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</si>
  <si>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</si>
  <si>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</si>
  <si>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</si>
  <si>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</si>
  <si>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</si>
  <si>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</si>
  <si>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</si>
  <si>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</si>
  <si>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</si>
  <si>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</si>
  <si>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</si>
  <si>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</si>
  <si>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</si>
  <si>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</si>
  <si>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</si>
  <si>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</si>
  <si>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</si>
  <si>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</si>
  <si>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</si>
  <si>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</si>
  <si>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</si>
  <si>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</si>
  <si>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</si>
  <si>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</si>
  <si>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</si>
  <si>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</si>
  <si>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</si>
  <si>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</si>
  <si>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</si>
  <si>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</si>
  <si>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</si>
  <si>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</si>
  <si>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</si>
  <si>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</si>
  <si>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</si>
  <si>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</si>
  <si>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</si>
  <si>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</si>
  <si>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</si>
  <si>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</si>
  <si>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</si>
  <si>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</si>
  <si>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</si>
  <si>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</si>
  <si>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</si>
  <si>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</si>
  <si>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</si>
  <si>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</si>
  <si>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</si>
  <si>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</si>
  <si>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</si>
  <si>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</si>
  <si>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</si>
  <si>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</si>
  <si>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</si>
  <si>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</si>
  <si>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</si>
  <si>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</si>
  <si>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</si>
  <si>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</si>
  <si>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</si>
  <si>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</si>
  <si>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</si>
  <si>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</si>
  <si>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</si>
  <si>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</si>
  <si>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</si>
  <si>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</si>
  <si>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</si>
  <si>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</si>
  <si>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</si>
  <si>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</si>
  <si>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</si>
  <si>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</si>
  <si>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</si>
  <si>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</si>
  <si>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</si>
  <si>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</si>
  <si>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</si>
  <si>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</si>
  <si>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</si>
  <si>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</si>
  <si>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</si>
  <si>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</si>
  <si>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</si>
  <si>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</si>
  <si>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</si>
  <si>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</si>
  <si>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</si>
  <si>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</si>
  <si>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</si>
  <si>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</si>
  <si>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</si>
  <si>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</si>
  <si>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</si>
  <si>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</si>
  <si>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</si>
  <si>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</si>
  <si>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</si>
  <si>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</si>
  <si>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</si>
  <si>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</si>
  <si>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</si>
  <si>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</si>
  <si>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</si>
  <si>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</si>
  <si>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</si>
  <si>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</si>
  <si>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</si>
  <si>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</si>
  <si>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</si>
  <si>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</si>
  <si>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</si>
  <si>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</si>
  <si>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</si>
  <si>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</si>
  <si>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</si>
  <si>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</si>
  <si>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</si>
  <si>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</si>
  <si>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</si>
  <si>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</si>
  <si>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</si>
  <si>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</si>
  <si>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</si>
  <si>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</si>
  <si>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</si>
  <si>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</si>
  <si>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</si>
  <si>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</si>
  <si>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</si>
  <si>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</si>
  <si>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</si>
  <si>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</si>
  <si>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</si>
  <si>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</si>
  <si>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</si>
  <si>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</si>
  <si>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</si>
  <si>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</si>
  <si>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</si>
  <si>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</si>
  <si>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</si>
  <si>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</si>
  <si>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</si>
  <si>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</si>
  <si>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</si>
  <si>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</si>
  <si>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</si>
  <si>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</si>
  <si>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</si>
  <si>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</si>
  <si>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</si>
  <si>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</si>
  <si>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</si>
  <si>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</si>
  <si>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</si>
  <si>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</si>
  <si>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</si>
  <si>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</si>
  <si>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</si>
  <si>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</si>
  <si>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</si>
  <si>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</si>
  <si>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</si>
  <si>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</si>
  <si>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</si>
  <si>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</si>
  <si>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</si>
  <si>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</si>
  <si>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</si>
  <si>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</si>
  <si>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</si>
  <si>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</si>
  <si>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</si>
  <si>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</si>
  <si>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</si>
  <si>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</si>
  <si>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</si>
  <si>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</si>
  <si>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</si>
  <si>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</si>
  <si>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</si>
  <si>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</si>
  <si>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</si>
  <si>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</si>
  <si>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</si>
  <si>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</si>
  <si>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</si>
  <si>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</si>
  <si>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</si>
  <si>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</si>
  <si>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</si>
  <si>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</si>
  <si>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</si>
  <si>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</si>
  <si>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</si>
  <si>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</si>
  <si>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</si>
  <si>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</si>
  <si>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</si>
  <si>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</si>
  <si>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</si>
  <si>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</si>
  <si>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</si>
  <si>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</si>
  <si>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</si>
  <si>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</si>
  <si>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</si>
  <si>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</si>
  <si>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</si>
  <si>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</si>
  <si>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</si>
  <si>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</si>
  <si>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</si>
  <si>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</si>
  <si>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</si>
  <si>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</si>
  <si>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</si>
  <si>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</si>
  <si>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</si>
  <si>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</si>
  <si>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</si>
  <si>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</si>
  <si>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</si>
  <si>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</si>
  <si>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</si>
  <si>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</si>
  <si>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</si>
  <si>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</si>
  <si>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</si>
  <si>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</si>
  <si>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</si>
  <si>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</si>
  <si>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</si>
  <si>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</si>
  <si>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</si>
  <si>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</si>
  <si>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</si>
  <si>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</si>
  <si>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</si>
  <si>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</si>
  <si>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</si>
  <si>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</si>
  <si>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</si>
  <si>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</si>
  <si>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</si>
  <si>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</si>
  <si>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</si>
  <si>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</si>
  <si>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</si>
  <si>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</si>
  <si>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</si>
  <si>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</si>
  <si>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</si>
  <si>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</si>
  <si>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</si>
  <si>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</si>
  <si>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</si>
  <si>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</si>
  <si>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</si>
  <si>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</si>
  <si>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</si>
  <si>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</si>
  <si>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</si>
  <si>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</si>
  <si>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</si>
  <si>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</si>
  <si>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</si>
  <si>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</si>
  <si>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</si>
  <si>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</si>
  <si>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</si>
  <si>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</si>
  <si>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</si>
  <si>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</si>
  <si>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</si>
  <si>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</si>
  <si>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</si>
  <si>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</si>
  <si>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</si>
  <si>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</si>
  <si>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</si>
  <si>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</si>
  <si>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</si>
  <si>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</si>
  <si>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</si>
  <si>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</si>
  <si>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</si>
  <si>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</si>
  <si>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</si>
  <si>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</si>
  <si>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</si>
  <si>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</si>
  <si>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</si>
  <si>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</si>
  <si>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</si>
  <si>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</si>
  <si>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</si>
  <si>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</si>
  <si>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</si>
  <si>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</si>
  <si>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</si>
  <si>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</si>
  <si>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</si>
  <si>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</si>
  <si>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</si>
  <si>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</si>
  <si>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</si>
  <si>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</si>
  <si>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</si>
  <si>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</si>
  <si>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</si>
  <si>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</si>
  <si>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</si>
  <si>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</si>
  <si>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</si>
  <si>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</si>
  <si>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</si>
  <si>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</si>
  <si>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</si>
  <si>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</si>
  <si>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</si>
  <si>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</si>
  <si>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</si>
  <si>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</si>
  <si>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</si>
  <si>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</si>
  <si>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</si>
  <si>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</si>
  <si>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</si>
  <si>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</si>
  <si>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</si>
  <si>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</si>
  <si>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</si>
  <si>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</si>
  <si>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</si>
  <si>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</si>
  <si>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</si>
  <si>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</si>
  <si>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</si>
  <si>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</si>
  <si>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</si>
  <si>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</si>
  <si>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</si>
  <si>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</si>
  <si>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</si>
  <si>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</si>
  <si>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</si>
  <si>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</si>
  <si>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</si>
  <si>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</si>
  <si>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</si>
  <si>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</si>
  <si>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</si>
  <si>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</si>
  <si>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</si>
  <si>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</si>
  <si>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</si>
  <si>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</si>
  <si>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</si>
  <si>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</si>
  <si>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</si>
  <si>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</si>
  <si>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</si>
  <si>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</si>
  <si>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</si>
  <si>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</si>
  <si>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</si>
  <si>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</si>
  <si>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</si>
  <si>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</si>
  <si>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</si>
  <si>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</si>
  <si>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</si>
  <si>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</si>
  <si>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</si>
  <si>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</si>
  <si>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</si>
  <si>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</si>
  <si>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</si>
  <si>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</si>
  <si>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</si>
  <si>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</si>
  <si>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</si>
  <si>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</si>
  <si>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</si>
  <si>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</si>
  <si>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</si>
  <si>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</si>
  <si>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</si>
  <si>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</si>
  <si>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</si>
  <si>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</si>
  <si>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</si>
  <si>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</si>
  <si>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</si>
  <si>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</si>
  <si>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</si>
  <si>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</si>
  <si>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</si>
  <si>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</si>
  <si>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</si>
  <si>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</si>
  <si>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</si>
  <si>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</si>
  <si>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</si>
  <si>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</si>
  <si>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</si>
  <si>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</si>
  <si>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</si>
  <si>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</si>
  <si>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</si>
  <si>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</si>
  <si>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</si>
  <si>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</si>
  <si>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</si>
  <si>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</si>
  <si>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</si>
  <si>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</si>
  <si>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</si>
  <si>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</si>
  <si>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</si>
  <si>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</si>
  <si>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</si>
  <si>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</si>
  <si>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</si>
  <si>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</si>
  <si>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</si>
  <si>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</si>
  <si>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</si>
  <si>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</si>
  <si>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</si>
  <si>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</si>
  <si>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</si>
  <si>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</si>
  <si>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</si>
  <si>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</si>
  <si>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</si>
  <si>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</si>
  <si>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</si>
  <si>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</si>
  <si>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</si>
  <si>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</si>
  <si>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</si>
  <si>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</si>
  <si>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</si>
  <si>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</si>
  <si>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</si>
  <si>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</si>
  <si>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</si>
  <si>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</si>
  <si>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</si>
  <si>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</si>
  <si>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</si>
  <si>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</si>
  <si>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</si>
  <si>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</si>
  <si>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</si>
  <si>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</si>
  <si>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</si>
  <si>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</si>
  <si>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</si>
  <si>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</si>
  <si>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</si>
  <si>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</si>
  <si>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</si>
  <si>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</si>
  <si>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</si>
  <si>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</si>
  <si>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</si>
  <si>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</si>
  <si>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</si>
  <si>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</si>
  <si>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</si>
  <si>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</si>
  <si>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</si>
  <si>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</si>
  <si>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</si>
  <si>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</si>
  <si>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</si>
  <si>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</si>
  <si>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</si>
  <si>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</si>
  <si>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</si>
  <si>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</si>
  <si>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</si>
  <si>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</si>
  <si>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</si>
  <si>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</si>
  <si>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</si>
  <si>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</si>
  <si>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</si>
  <si>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</si>
  <si>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</si>
  <si>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</si>
  <si>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</si>
  <si>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</si>
  <si>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</si>
  <si>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</si>
  <si>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</si>
  <si>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</si>
  <si>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</si>
  <si>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</si>
  <si>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</si>
  <si>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</si>
  <si>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</si>
  <si>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</si>
  <si>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</si>
  <si>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</si>
  <si>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</si>
  <si>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</si>
  <si>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</si>
  <si>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</si>
  <si>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</si>
  <si>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</si>
  <si>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</si>
  <si>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</si>
  <si>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</si>
  <si>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</si>
  <si>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</si>
  <si>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</si>
  <si>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</si>
  <si>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</si>
  <si>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</si>
  <si>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</si>
  <si>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</si>
  <si>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</si>
  <si>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</si>
  <si>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</si>
  <si>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</si>
  <si>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</si>
  <si>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</si>
  <si>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</si>
  <si>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</si>
  <si>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</si>
  <si>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</si>
  <si>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</si>
  <si>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</si>
  <si>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</si>
  <si>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</si>
  <si>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</si>
  <si>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</si>
  <si>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</si>
  <si>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</si>
  <si>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</si>
  <si>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</si>
  <si>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</si>
  <si>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</si>
  <si>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</si>
  <si>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</si>
  <si>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</si>
  <si>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</si>
  <si>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</si>
  <si>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</si>
  <si>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</si>
  <si>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</si>
  <si>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</si>
  <si>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</si>
  <si>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</si>
  <si>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</si>
  <si>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</si>
  <si>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</si>
  <si>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</si>
  <si>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</si>
  <si>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</si>
  <si>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</si>
  <si>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</si>
  <si>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</si>
  <si>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</si>
  <si>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</si>
  <si>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</si>
  <si>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</si>
  <si>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</si>
  <si>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</si>
  <si>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</si>
  <si>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</si>
  <si>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</si>
  <si>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</si>
  <si>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</si>
  <si>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</si>
  <si>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</si>
  <si>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</si>
  <si>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</si>
  <si>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</si>
  <si>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</si>
  <si>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</si>
  <si>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</si>
  <si>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</si>
  <si>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</si>
  <si>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</si>
  <si>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</si>
  <si>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</si>
  <si>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</si>
  <si>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</si>
  <si>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</si>
  <si>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</si>
  <si>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</si>
  <si>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</si>
  <si>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</si>
  <si>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</si>
  <si>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</si>
  <si>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</si>
  <si>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</si>
  <si>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</si>
  <si>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</si>
  <si>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</si>
  <si>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</si>
  <si>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</si>
  <si>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</si>
  <si>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</si>
  <si>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</si>
  <si>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</si>
  <si>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</si>
  <si>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</si>
  <si>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</si>
  <si>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</si>
  <si>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</si>
  <si>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</si>
  <si>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</si>
  <si>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</si>
  <si>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</si>
  <si>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</si>
  <si>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</si>
  <si>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</si>
  <si>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</si>
  <si>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</si>
  <si>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</si>
  <si>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</si>
  <si>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</si>
  <si>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</si>
  <si>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</si>
  <si>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</si>
  <si>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</si>
  <si>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</si>
  <si>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</si>
  <si>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</si>
  <si>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</si>
  <si>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</si>
  <si>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</si>
  <si>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</si>
  <si>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</si>
  <si>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</si>
  <si>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</si>
  <si>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</si>
  <si>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</si>
  <si>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</si>
  <si>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</si>
  <si>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</si>
  <si>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</si>
  <si>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</si>
  <si>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</si>
  <si>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</si>
  <si>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</si>
  <si>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</si>
  <si>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</si>
  <si>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</si>
  <si>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</si>
  <si>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</si>
  <si>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</si>
  <si>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</si>
  <si>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</si>
  <si>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</si>
  <si>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</si>
  <si>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</si>
  <si>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</si>
  <si>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</si>
  <si>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</si>
  <si>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</si>
  <si>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</si>
  <si>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</si>
  <si>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</si>
  <si>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</si>
  <si>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</si>
  <si>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</si>
  <si>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</si>
  <si>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</si>
  <si>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</si>
  <si>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</si>
  <si>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</si>
  <si>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</si>
  <si>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</si>
  <si>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</si>
  <si>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</si>
  <si>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</si>
  <si>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</si>
  <si>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</si>
  <si>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</si>
  <si>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</si>
  <si>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</si>
  <si>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</si>
  <si>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</si>
  <si>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</si>
  <si>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</si>
  <si>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</si>
  <si>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</si>
  <si>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</si>
  <si>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</si>
  <si>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</si>
  <si>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</si>
  <si>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</si>
  <si>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</si>
  <si>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</si>
  <si>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</si>
  <si>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</si>
  <si>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</si>
  <si>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</si>
  <si>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</si>
  <si>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</si>
  <si>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</si>
  <si>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</si>
  <si>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</si>
  <si>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</si>
  <si>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</si>
  <si>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</si>
  <si>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</si>
  <si>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</si>
  <si>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</si>
  <si>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</si>
  <si>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</si>
  <si>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</si>
  <si>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</si>
  <si>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</si>
  <si>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</si>
  <si>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</si>
  <si>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</si>
  <si>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</si>
  <si>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</si>
  <si>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</si>
  <si>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</si>
  <si>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</si>
  <si>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</si>
  <si>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</si>
  <si>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</si>
  <si>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</si>
  <si>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</si>
  <si>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</si>
  <si>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</si>
  <si>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</si>
  <si>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</si>
  <si>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</si>
  <si>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</si>
  <si>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</si>
  <si>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</si>
  <si>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</si>
  <si>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</si>
  <si>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</si>
  <si>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</si>
  <si>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</si>
  <si>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</si>
  <si>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</si>
  <si>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</si>
  <si>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</si>
  <si>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</si>
  <si>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</si>
  <si>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</si>
  <si>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</si>
  <si>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</si>
  <si>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</si>
  <si>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</si>
  <si>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</si>
  <si>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</si>
  <si>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</si>
  <si>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</si>
  <si>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</si>
  <si>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</si>
  <si>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</si>
  <si>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</si>
  <si>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</si>
  <si>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</si>
  <si>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</si>
  <si>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</si>
  <si>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</si>
  <si>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</si>
  <si>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</si>
  <si>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</si>
  <si>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</si>
  <si>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</si>
  <si>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</si>
  <si>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</si>
  <si>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</si>
  <si>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</si>
  <si>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</si>
  <si>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</si>
  <si>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</si>
  <si>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</si>
  <si>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</si>
  <si>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</si>
  <si>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</si>
  <si>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</si>
  <si>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</si>
  <si>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</si>
  <si>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</si>
  <si>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</si>
  <si>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</si>
  <si>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</si>
  <si>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</si>
  <si>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</si>
  <si>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</si>
  <si>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</si>
  <si>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</si>
  <si>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</si>
  <si>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</si>
  <si>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</si>
  <si>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</si>
  <si>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</si>
  <si>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</si>
  <si>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</si>
  <si>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</si>
  <si>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</si>
  <si>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</si>
  <si>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</si>
  <si>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</si>
  <si>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</si>
  <si>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</si>
  <si>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</si>
  <si>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</si>
  <si>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</si>
  <si>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</si>
  <si>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</si>
  <si>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</si>
  <si>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</si>
  <si>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</si>
  <si>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</si>
  <si>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</si>
  <si>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</si>
  <si>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</si>
  <si>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</si>
  <si>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</si>
  <si>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</si>
  <si>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</si>
  <si>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</si>
  <si>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</si>
  <si>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</si>
  <si>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</si>
  <si>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</si>
  <si>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</si>
  <si>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</si>
  <si>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</si>
  <si>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</si>
  <si>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</si>
  <si>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</si>
  <si>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</si>
  <si>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</si>
  <si>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</si>
  <si>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</si>
  <si>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</si>
  <si>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</si>
  <si>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</si>
  <si>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</si>
  <si>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</si>
  <si>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</si>
  <si>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</si>
  <si>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</si>
  <si>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</si>
  <si>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</si>
  <si>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</si>
  <si>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</si>
  <si>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</si>
  <si>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</si>
  <si>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</si>
  <si>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</si>
  <si>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</si>
  <si>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</si>
  <si>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</si>
  <si>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</si>
  <si>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</si>
  <si>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</si>
  <si>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</si>
  <si>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</si>
  <si>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</si>
  <si>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</si>
  <si>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</si>
  <si>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</si>
  <si>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</si>
  <si>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</si>
  <si>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</si>
  <si>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</si>
  <si>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</si>
  <si>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</si>
  <si>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</si>
  <si>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</si>
  <si>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</si>
  <si>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</si>
  <si>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</si>
  <si>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</si>
  <si>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</si>
  <si>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</si>
  <si>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</si>
  <si>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</si>
  <si>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</si>
  <si>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</si>
  <si>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</si>
  <si>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</si>
  <si>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</si>
  <si>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</si>
  <si>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</si>
  <si>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</si>
  <si>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</si>
  <si>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</si>
  <si>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</si>
  <si>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</si>
  <si>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</si>
  <si>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</si>
  <si>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</si>
  <si>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</si>
  <si>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</si>
  <si>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</si>
  <si>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</si>
  <si>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</si>
  <si>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</si>
  <si>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</si>
  <si>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</si>
  <si>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</si>
  <si>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</si>
  <si>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</si>
  <si>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</si>
  <si>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</si>
  <si>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</si>
  <si>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</si>
  <si>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</si>
  <si>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</si>
  <si>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</si>
  <si>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</si>
  <si>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</si>
  <si>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</si>
  <si>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</si>
  <si>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</si>
  <si>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</si>
  <si>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</si>
  <si>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</si>
  <si>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</si>
  <si>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</si>
  <si>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</si>
  <si>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</si>
  <si>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</si>
  <si>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</si>
  <si>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</si>
  <si>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</si>
  <si>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</si>
  <si>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</si>
  <si>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</si>
  <si>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</si>
  <si>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</si>
  <si>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</si>
  <si>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</si>
  <si>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</si>
  <si>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</si>
  <si>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</si>
  <si>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</si>
  <si>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</si>
  <si>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</si>
  <si>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</si>
  <si>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</si>
  <si>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</si>
  <si>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</si>
  <si>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</si>
  <si>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</si>
  <si>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</si>
  <si>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</si>
  <si>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</si>
  <si>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</si>
  <si>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</si>
  <si>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</si>
  <si>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</si>
  <si>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</si>
  <si>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</si>
  <si>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</si>
  <si>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</si>
  <si>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</si>
  <si>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</si>
  <si>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</si>
  <si>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</si>
  <si>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</si>
  <si>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</si>
  <si>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</si>
  <si>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</si>
  <si>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</si>
  <si>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</si>
  <si>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</si>
  <si>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</si>
  <si>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</si>
  <si>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</si>
  <si>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</si>
  <si>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</si>
  <si>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</si>
  <si>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</si>
  <si>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</si>
  <si>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</si>
  <si>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</si>
  <si>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</si>
  <si>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</si>
  <si>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</si>
  <si>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</si>
  <si>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</si>
  <si>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</si>
  <si>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</si>
  <si>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</si>
  <si>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</si>
  <si>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</si>
  <si>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</si>
  <si>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</si>
  <si>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</si>
  <si>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</si>
  <si>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</si>
  <si>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</si>
  <si>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</si>
  <si>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</si>
  <si>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</si>
  <si>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</si>
  <si>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</si>
  <si>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</si>
  <si>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</si>
  <si>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</si>
  <si>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</si>
  <si>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</si>
  <si>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</si>
  <si>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</si>
  <si>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</si>
  <si>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</si>
  <si>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</si>
  <si>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</si>
  <si>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</si>
  <si>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</si>
  <si>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</si>
  <si>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</si>
  <si>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</si>
  <si>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</si>
  <si>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</si>
  <si>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</si>
  <si>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</si>
  <si>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</si>
  <si>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</si>
  <si>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</si>
  <si>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</si>
  <si>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</si>
  <si>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</si>
  <si>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</si>
  <si>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</si>
  <si>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</si>
  <si>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</si>
  <si>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</si>
  <si>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</si>
  <si>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</si>
  <si>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</si>
  <si>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</si>
  <si>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</si>
  <si>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</si>
  <si>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</si>
  <si>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</si>
  <si>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</si>
  <si>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</si>
  <si>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</si>
  <si>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</si>
  <si>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</si>
  <si>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</si>
  <si>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</si>
  <si>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</si>
  <si>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</si>
  <si>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</si>
  <si>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</si>
  <si>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</si>
  <si>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</si>
  <si>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</si>
  <si>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</si>
  <si>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</si>
  <si>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</si>
  <si>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</si>
  <si>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</si>
  <si>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</si>
  <si>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</si>
  <si>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</si>
  <si>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</si>
  <si>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</si>
  <si>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</si>
  <si>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</si>
  <si>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</si>
  <si>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</si>
  <si>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</si>
  <si>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</si>
  <si>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</si>
  <si>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</si>
  <si>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</si>
  <si>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</si>
  <si>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</si>
  <si>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</si>
  <si>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</si>
  <si>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</si>
  <si>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</si>
  <si>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</si>
  <si>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</si>
  <si>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</si>
  <si>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</si>
  <si>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</si>
  <si>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</si>
  <si>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</si>
  <si>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</si>
  <si>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</si>
  <si>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</si>
  <si>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</si>
  <si>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</si>
  <si>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</si>
  <si>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</si>
  <si>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</si>
  <si>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</si>
  <si>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</si>
  <si>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</si>
  <si>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</si>
  <si>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</si>
  <si>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</si>
  <si>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</si>
  <si>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</si>
  <si>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</si>
  <si>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</si>
  <si>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</si>
  <si>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</si>
  <si>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</si>
  <si>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</si>
  <si>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</si>
  <si>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</si>
  <si>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</si>
  <si>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</si>
  <si>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</si>
  <si>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</si>
  <si>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</si>
  <si>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</si>
  <si>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</si>
  <si>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</si>
  <si>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</si>
  <si>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</si>
  <si>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</si>
  <si>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</si>
  <si>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</si>
  <si>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</si>
  <si>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</si>
  <si>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</si>
  <si>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</si>
  <si>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</si>
  <si>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</si>
  <si>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</si>
  <si>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</si>
  <si>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</si>
  <si>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</si>
  <si>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</si>
  <si>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</si>
  <si>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</si>
  <si>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</si>
  <si>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</si>
  <si>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</si>
  <si>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</si>
  <si>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</si>
  <si>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</si>
  <si>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</si>
  <si>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</si>
  <si>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</si>
  <si>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</si>
  <si>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</si>
  <si>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</si>
  <si>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</si>
  <si>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</si>
  <si>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</si>
  <si>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</si>
  <si>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</si>
  <si>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</si>
  <si>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</si>
  <si>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</si>
  <si>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</si>
  <si>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</si>
  <si>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</si>
  <si>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</si>
  <si>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</si>
  <si>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</si>
  <si>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</si>
  <si>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</si>
  <si>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</si>
  <si>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</si>
  <si>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</si>
  <si>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</si>
  <si>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</si>
  <si>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</si>
  <si>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</si>
  <si>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</si>
  <si>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</si>
  <si>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</si>
  <si>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</si>
  <si>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</si>
  <si>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</si>
  <si>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</si>
  <si>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</si>
  <si>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</si>
  <si>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</si>
  <si>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</si>
  <si>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</si>
  <si>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</si>
  <si>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</si>
  <si>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</si>
  <si>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</si>
  <si>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</si>
  <si>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</si>
  <si>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</si>
  <si>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</si>
  <si>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</si>
  <si>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</si>
  <si>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</si>
  <si>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</si>
  <si>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</si>
  <si>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</si>
  <si>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</si>
  <si>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</si>
  <si>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</si>
  <si>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</si>
  <si>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</si>
  <si>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</si>
  <si>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</si>
  <si>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</si>
  <si>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</si>
  <si>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</si>
  <si>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</si>
  <si>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</si>
  <si>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</si>
  <si>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</si>
  <si>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</si>
  <si>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</si>
  <si>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</si>
  <si>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</si>
  <si>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</si>
  <si>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</si>
  <si>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</si>
  <si>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</si>
  <si>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</si>
  <si>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</si>
  <si>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</si>
  <si>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</si>
  <si>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</si>
  <si>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</si>
  <si>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</si>
  <si>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</si>
  <si>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</si>
  <si>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</si>
  <si>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</si>
  <si>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</si>
  <si>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</si>
  <si>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</si>
  <si>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</si>
  <si>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</si>
  <si>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</si>
  <si>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</si>
  <si>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</si>
  <si>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</si>
  <si>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</si>
  <si>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</si>
  <si>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</si>
  <si>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</si>
  <si>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</si>
  <si>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</si>
  <si>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</si>
  <si>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</si>
  <si>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</si>
  <si>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</si>
  <si>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</si>
  <si>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</si>
  <si>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</si>
  <si>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</si>
  <si>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</si>
  <si>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</si>
  <si>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</si>
  <si>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</si>
  <si>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</si>
  <si>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</si>
  <si>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</si>
  <si>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</si>
  <si>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</si>
  <si>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</si>
  <si>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</si>
  <si>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</si>
  <si>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</si>
  <si>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</si>
  <si>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</si>
  <si>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</si>
  <si>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</si>
  <si>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</si>
  <si>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</si>
  <si>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</si>
  <si>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</si>
  <si>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</si>
  <si>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</si>
  <si>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</si>
  <si>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</si>
  <si>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</si>
  <si>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</si>
  <si>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</si>
  <si>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</si>
  <si>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</si>
  <si>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</si>
  <si>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</si>
  <si>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</si>
  <si>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</si>
  <si>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</si>
  <si>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</si>
  <si>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</si>
  <si>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</si>
  <si>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</si>
  <si>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</si>
  <si>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</si>
  <si>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</si>
  <si>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</si>
  <si>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</si>
  <si>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</si>
  <si>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</si>
  <si>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</si>
  <si>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</si>
  <si>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</si>
  <si>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</si>
  <si>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</si>
  <si>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</si>
  <si>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</si>
  <si>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</si>
  <si>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</si>
  <si>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</si>
  <si>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</si>
  <si>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</si>
  <si>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</si>
  <si>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</si>
  <si>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</si>
  <si>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</si>
  <si>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</si>
  <si>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</si>
  <si>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</si>
  <si>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</si>
  <si>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</si>
  <si>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</si>
  <si>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</si>
  <si>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</si>
  <si>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</si>
  <si>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</si>
  <si>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</si>
  <si>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</si>
  <si>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</si>
  <si>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</si>
  <si>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</si>
  <si>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</si>
  <si>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</si>
  <si>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</si>
  <si>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</si>
  <si>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</si>
  <si>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</si>
  <si>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</si>
  <si>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</si>
  <si>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</si>
  <si>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</si>
  <si>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</si>
  <si>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</si>
  <si>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</si>
  <si>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</si>
  <si>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</si>
  <si>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</si>
  <si>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</si>
  <si>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</si>
  <si>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</si>
  <si>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</si>
  <si>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</si>
  <si>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</si>
  <si>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</si>
  <si>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</si>
  <si>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</si>
  <si>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</si>
  <si>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</si>
  <si>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</si>
  <si>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</si>
  <si>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</si>
  <si>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</si>
  <si>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</si>
  <si>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</si>
  <si>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</si>
  <si>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</si>
  <si>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</si>
  <si>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</si>
  <si>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</si>
  <si>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</si>
  <si>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</si>
  <si>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</si>
  <si>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</si>
  <si>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</si>
  <si>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</si>
  <si>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</si>
  <si>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</si>
  <si>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</si>
  <si>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</si>
  <si>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</si>
  <si>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</si>
  <si>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</si>
  <si>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</si>
  <si>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</si>
  <si>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</si>
  <si>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</si>
  <si>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</si>
  <si>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</si>
  <si>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</si>
  <si>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</si>
  <si>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</si>
  <si>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</si>
  <si>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</si>
  <si>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</si>
  <si>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</si>
  <si>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</si>
  <si>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</si>
  <si>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</si>
  <si>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</si>
  <si>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</si>
  <si>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</si>
  <si>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</si>
  <si>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</si>
  <si>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</si>
  <si>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</si>
  <si>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</si>
  <si>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</si>
  <si>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</si>
  <si>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</si>
  <si>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</si>
  <si>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</si>
  <si>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</si>
  <si>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</si>
  <si>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</si>
  <si>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</si>
  <si>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</si>
  <si>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</si>
  <si>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</si>
  <si>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</si>
  <si>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</si>
  <si>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</si>
  <si>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</si>
  <si>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</si>
  <si>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</si>
  <si>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</si>
  <si>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</si>
  <si>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</si>
  <si>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</si>
  <si>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</si>
  <si>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</si>
  <si>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</si>
  <si>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</si>
  <si>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</si>
  <si>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</si>
  <si>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</si>
  <si>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</si>
  <si>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</si>
  <si>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</si>
  <si>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</si>
  <si>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</si>
  <si>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</si>
  <si>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</si>
  <si>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</si>
  <si>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</si>
  <si>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</si>
  <si>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</si>
  <si>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</si>
  <si>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</si>
  <si>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</si>
  <si>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</si>
  <si>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</si>
  <si>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</si>
  <si>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</si>
  <si>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</si>
  <si>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</si>
  <si>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</si>
  <si>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</si>
  <si>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</si>
  <si>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</si>
  <si>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</si>
  <si>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</si>
  <si>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</si>
  <si>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</si>
  <si>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</si>
  <si>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</si>
  <si>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</si>
  <si>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</si>
  <si>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</si>
  <si>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</si>
  <si>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</si>
  <si>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</si>
  <si>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</si>
  <si>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</si>
  <si>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</si>
  <si>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</si>
  <si>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</si>
  <si>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</si>
  <si>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</si>
  <si>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</si>
  <si>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</si>
  <si>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</si>
  <si>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</si>
  <si>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</si>
  <si>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</si>
  <si>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</si>
  <si>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</si>
  <si>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</si>
  <si>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</si>
  <si>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</si>
  <si>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</si>
  <si>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</si>
  <si>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</si>
  <si>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</si>
  <si>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</si>
  <si>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</si>
  <si>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</si>
  <si>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</si>
  <si>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</si>
  <si>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</si>
  <si>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</si>
  <si>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</si>
  <si>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</si>
  <si>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</si>
  <si>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</si>
  <si>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</si>
  <si>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</si>
  <si>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</si>
  <si>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</si>
  <si>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</si>
  <si>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</si>
  <si>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</si>
  <si>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</si>
  <si>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</si>
  <si>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</si>
  <si>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</si>
  <si>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</si>
  <si>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</si>
  <si>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</si>
  <si>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</si>
  <si>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</si>
  <si>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</si>
  <si>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</si>
  <si>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</si>
  <si>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</si>
  <si>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</si>
  <si>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</si>
  <si>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</si>
  <si>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</si>
  <si>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</si>
  <si>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</si>
  <si>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</si>
  <si>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</si>
  <si>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</si>
  <si>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</si>
  <si>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</si>
  <si>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</si>
  <si>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</si>
  <si>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</si>
  <si>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</si>
  <si>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</si>
  <si>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</si>
  <si>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</si>
  <si>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</si>
  <si>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</si>
  <si>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</si>
  <si>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</si>
  <si>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</si>
  <si>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</si>
  <si>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</si>
  <si>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</si>
  <si>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</si>
  <si>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</si>
  <si>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</si>
  <si>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</si>
  <si>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</si>
  <si>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</si>
  <si>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</si>
  <si>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</si>
  <si>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</si>
  <si>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</si>
  <si>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</si>
  <si>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</si>
  <si>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</si>
  <si>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</si>
  <si>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</si>
  <si>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</si>
  <si>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</si>
  <si>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</si>
  <si>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</si>
  <si>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</si>
  <si>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</si>
  <si>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</si>
  <si>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</si>
  <si>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</si>
  <si>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</si>
  <si>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</si>
  <si>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</si>
  <si>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</si>
  <si>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</si>
  <si>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</si>
  <si>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</si>
  <si>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</si>
  <si>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</si>
  <si>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</si>
  <si>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</si>
  <si>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</si>
  <si>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</si>
  <si>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</si>
  <si>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</si>
  <si>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</si>
  <si>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</si>
  <si>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</si>
  <si>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</si>
  <si>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</si>
  <si>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</si>
  <si>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</si>
  <si>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</si>
  <si>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</si>
  <si>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</si>
  <si>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</si>
  <si>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</si>
  <si>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</si>
  <si>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</si>
  <si>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</si>
  <si>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</si>
  <si>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</si>
  <si>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</si>
  <si>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</si>
  <si>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</si>
  <si>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</si>
  <si>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</si>
  <si>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</si>
  <si>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</si>
  <si>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</si>
  <si>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</si>
  <si>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</si>
  <si>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</si>
  <si>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</si>
  <si>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</si>
  <si>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</si>
  <si>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</si>
  <si>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</si>
  <si>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</si>
  <si>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</si>
  <si>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</si>
  <si>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</si>
  <si>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</si>
  <si>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</si>
  <si>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</si>
  <si>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</si>
  <si>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</si>
  <si>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</si>
  <si>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</si>
  <si>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</si>
  <si>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</si>
  <si>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</si>
  <si>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</si>
  <si>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</si>
  <si>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</si>
  <si>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</si>
  <si>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</si>
  <si>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</si>
  <si>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</si>
  <si>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</si>
  <si>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</si>
  <si>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</si>
  <si>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</si>
  <si>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</si>
  <si>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</si>
  <si>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</si>
  <si>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</si>
  <si>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</si>
  <si>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</si>
  <si>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</si>
  <si>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</si>
  <si>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</si>
  <si>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</si>
  <si>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</si>
  <si>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</si>
  <si>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</si>
  <si>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</si>
  <si>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</si>
  <si>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</si>
  <si>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</si>
  <si>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</si>
  <si>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</si>
  <si>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</si>
  <si>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</si>
  <si>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</si>
  <si>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</si>
  <si>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</si>
  <si>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</si>
  <si>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</si>
  <si>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</si>
  <si>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</si>
  <si>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</si>
  <si>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</si>
  <si>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</si>
  <si>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</si>
  <si>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</si>
  <si>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</si>
  <si>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</si>
  <si>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</si>
  <si>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</si>
  <si>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</si>
  <si>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</si>
  <si>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</si>
  <si>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</si>
  <si>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</si>
  <si>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</si>
  <si>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</si>
  <si>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</si>
  <si>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</si>
  <si>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</si>
  <si>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</si>
  <si>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</si>
  <si>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</si>
  <si>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</si>
  <si>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</si>
  <si>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</si>
  <si>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</si>
  <si>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</si>
  <si>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</si>
  <si>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</si>
  <si>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</si>
  <si>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</si>
  <si>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</si>
  <si>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</si>
  <si>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</si>
  <si>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</si>
  <si>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</si>
  <si>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</si>
  <si>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</si>
  <si>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</si>
  <si>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</si>
  <si>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</si>
  <si>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</si>
  <si>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</si>
  <si>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</si>
  <si>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</si>
  <si>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</si>
  <si>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</si>
  <si>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</si>
  <si>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</si>
  <si>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</si>
  <si>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</si>
  <si>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</si>
  <si>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</si>
  <si>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</si>
  <si>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</si>
  <si>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</si>
  <si>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</si>
  <si>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</si>
  <si>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</si>
  <si>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</si>
  <si>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</si>
  <si>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</si>
  <si>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</si>
  <si>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</si>
  <si>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</si>
  <si>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</si>
  <si>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</si>
  <si>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</si>
  <si>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</si>
  <si>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</si>
  <si>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</si>
  <si>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</si>
  <si>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</si>
  <si>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</si>
  <si>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</si>
  <si>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</si>
  <si>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</si>
  <si>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</si>
  <si>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</si>
  <si>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</si>
  <si>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</si>
  <si>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</si>
  <si>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</si>
  <si>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</si>
  <si>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</si>
  <si>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</si>
  <si>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</si>
  <si>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</si>
  <si>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</si>
  <si>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</si>
  <si>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</si>
  <si>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</si>
  <si>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</si>
  <si>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</si>
  <si>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</si>
  <si>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</si>
  <si>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</si>
  <si>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</si>
  <si>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</si>
  <si>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</si>
  <si>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</si>
  <si>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</si>
  <si>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</si>
  <si>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</si>
  <si>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</si>
  <si>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</si>
  <si>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</si>
  <si>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</si>
  <si>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</si>
  <si>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</si>
  <si>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</si>
  <si>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</si>
  <si>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</si>
  <si>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</si>
  <si>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</si>
  <si>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</si>
  <si>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</si>
  <si>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</si>
  <si>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</si>
  <si>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</si>
  <si>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</si>
  <si>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</si>
  <si>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</si>
  <si>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</si>
  <si>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</si>
  <si>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</si>
  <si>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</si>
  <si>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</si>
  <si>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</si>
  <si>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</si>
  <si>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</si>
  <si>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</si>
  <si>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</si>
  <si>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</si>
  <si>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</si>
  <si>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</si>
  <si>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</si>
  <si>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</si>
  <si>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</si>
  <si>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</si>
  <si>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</si>
  <si>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</si>
  <si>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</si>
  <si>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</si>
  <si>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</si>
  <si>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</si>
  <si>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</si>
  <si>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</si>
  <si>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</si>
  <si>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</si>
  <si>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</si>
  <si>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</si>
  <si>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</si>
  <si>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</si>
  <si>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</si>
  <si>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</si>
  <si>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</si>
  <si>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</si>
  <si>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</si>
  <si>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</si>
  <si>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</si>
  <si>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</si>
  <si>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</si>
  <si>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</si>
  <si>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</si>
  <si>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</si>
  <si>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</si>
  <si>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</si>
  <si>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</si>
  <si>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</si>
  <si>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</si>
  <si>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</si>
  <si>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</si>
  <si>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</si>
  <si>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</si>
  <si>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</si>
  <si>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</si>
  <si>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</si>
  <si>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</si>
  <si>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</si>
  <si>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</si>
  <si>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</si>
  <si>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</si>
  <si>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</si>
  <si>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</si>
  <si>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</si>
  <si>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</si>
  <si>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</si>
  <si>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</si>
  <si>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</si>
  <si>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</si>
  <si>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</si>
  <si>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</si>
  <si>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</si>
  <si>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</si>
  <si>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</si>
  <si>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</si>
  <si>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</si>
  <si>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</si>
  <si>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</si>
  <si>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</si>
  <si>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</si>
  <si>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</si>
  <si>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</si>
  <si>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</si>
  <si>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</si>
  <si>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</si>
  <si>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</si>
  <si>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</si>
  <si>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</si>
  <si>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</si>
  <si>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</si>
  <si>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</si>
  <si>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</si>
  <si>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</si>
  <si>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</si>
  <si>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</si>
  <si>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</si>
  <si>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</si>
  <si>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</si>
  <si>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</si>
  <si>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</si>
  <si>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</si>
  <si>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</si>
  <si>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</si>
  <si>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</si>
  <si>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</si>
  <si>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</si>
  <si>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</si>
  <si>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</si>
  <si>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</si>
  <si>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</si>
  <si>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</si>
  <si>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</si>
  <si>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</si>
  <si>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</si>
  <si>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</si>
  <si>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</si>
  <si>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</si>
  <si>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</si>
  <si>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</si>
  <si>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</si>
  <si>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</si>
  <si>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</si>
  <si>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</si>
  <si>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</si>
  <si>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</si>
  <si>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</si>
  <si>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</si>
  <si>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</si>
  <si>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</si>
  <si>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</si>
  <si>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</si>
  <si>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</si>
  <si>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</si>
  <si>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</si>
  <si>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</si>
  <si>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</si>
  <si>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</si>
  <si>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</si>
  <si>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</si>
  <si>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</si>
  <si>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</si>
  <si>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</si>
  <si>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</si>
  <si>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</si>
  <si>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</si>
  <si>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</si>
  <si>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</si>
  <si>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</si>
  <si>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</si>
  <si>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</si>
  <si>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</si>
  <si>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</si>
  <si>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</si>
  <si>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</si>
  <si>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</si>
  <si>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</si>
  <si>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</si>
  <si>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</si>
  <si>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</si>
  <si>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</si>
  <si>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</si>
  <si>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</si>
  <si>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</si>
  <si>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</si>
  <si>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</si>
  <si>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</si>
  <si>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</si>
  <si>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</si>
  <si>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</si>
  <si>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</si>
  <si>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</si>
  <si>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</si>
  <si>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</si>
  <si>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</si>
  <si>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</si>
  <si>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</si>
  <si>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</si>
  <si>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</si>
  <si>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</si>
  <si>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</si>
  <si>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</si>
  <si>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</si>
  <si>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</si>
  <si>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</si>
  <si>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</si>
  <si>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</si>
  <si>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</si>
  <si>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</si>
  <si>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</si>
  <si>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</si>
  <si>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</si>
  <si>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</si>
  <si>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</si>
  <si>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</si>
  <si>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</si>
  <si>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</si>
  <si>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</si>
  <si>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</si>
  <si>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</si>
  <si>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</si>
  <si>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</si>
  <si>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</si>
  <si>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</si>
  <si>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</si>
  <si>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</si>
  <si>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</si>
  <si>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</si>
  <si>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</si>
  <si>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</si>
  <si>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</si>
  <si>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</si>
  <si>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</si>
  <si>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</si>
  <si>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</si>
  <si>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</si>
  <si>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</si>
  <si>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</si>
  <si>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</si>
  <si>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</si>
  <si>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</si>
  <si>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</si>
  <si>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</si>
  <si>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</si>
  <si>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</si>
  <si>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</si>
  <si>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</si>
  <si>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</si>
  <si>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</si>
  <si>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</si>
  <si>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</si>
  <si>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</si>
  <si>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</si>
  <si>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</si>
  <si>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</si>
  <si>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</si>
  <si>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</si>
  <si>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</si>
  <si>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</si>
  <si>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</si>
  <si>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</si>
  <si>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</si>
  <si>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</si>
  <si>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</si>
  <si>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</si>
  <si>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</si>
  <si>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</si>
  <si>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</si>
  <si>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</si>
  <si>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</si>
  <si>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</si>
  <si>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</si>
  <si>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</si>
  <si>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</si>
  <si>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</si>
  <si>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</si>
  <si>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</si>
  <si>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</si>
  <si>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</si>
  <si>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</si>
  <si>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</si>
  <si>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</si>
  <si>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</si>
  <si>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</si>
  <si>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</si>
  <si>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</si>
  <si>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</si>
  <si>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</si>
  <si>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</si>
  <si>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</si>
  <si>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</si>
  <si>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</si>
  <si>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</si>
  <si>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</si>
  <si>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</si>
  <si>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</si>
  <si>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</si>
  <si>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</si>
  <si>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</si>
  <si>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</si>
  <si>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</si>
  <si>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</si>
  <si>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</si>
  <si>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</si>
  <si>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</si>
  <si>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</si>
  <si>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</si>
  <si>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</si>
  <si>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</si>
  <si>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</si>
  <si>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</si>
  <si>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</si>
  <si>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</si>
  <si>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</si>
  <si>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</si>
  <si>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</si>
  <si>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</si>
  <si>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</si>
  <si>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</si>
  <si>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</si>
  <si>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</si>
  <si>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</si>
  <si>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</si>
  <si>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</si>
  <si>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</si>
  <si>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</si>
  <si>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</si>
  <si>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</si>
  <si>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</si>
  <si>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</si>
  <si>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</si>
  <si>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</si>
  <si>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</si>
  <si>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</si>
  <si>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</si>
  <si>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</si>
  <si>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</si>
  <si>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</si>
  <si>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</si>
  <si>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</si>
  <si>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</si>
  <si>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</si>
  <si>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</si>
  <si>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</si>
  <si>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</si>
  <si>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</si>
  <si>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</si>
  <si>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</si>
  <si>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</si>
  <si>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</si>
  <si>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</si>
  <si>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</si>
  <si>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</si>
  <si>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</si>
  <si>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</si>
  <si>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</si>
  <si>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</si>
  <si>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</si>
  <si>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</si>
  <si>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</si>
  <si>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</si>
  <si>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</si>
  <si>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</si>
  <si>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</si>
  <si>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</si>
  <si>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</si>
  <si>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</si>
  <si>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</si>
  <si>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</si>
  <si>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</si>
  <si>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</si>
  <si>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</si>
  <si>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</si>
  <si>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</si>
  <si>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</si>
  <si>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</si>
  <si>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</si>
  <si>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</si>
  <si>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</si>
  <si>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</si>
  <si>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</si>
  <si>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</si>
  <si>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</si>
  <si>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</si>
  <si>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</si>
  <si>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</si>
  <si>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</si>
  <si>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</si>
  <si>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</si>
  <si>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</si>
  <si>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</si>
  <si>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</si>
  <si>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</si>
  <si>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</si>
  <si>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</si>
  <si>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</si>
  <si>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</si>
  <si>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</si>
  <si>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</si>
  <si>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</si>
  <si>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</si>
  <si>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</si>
  <si>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</si>
  <si>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</si>
  <si>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</si>
  <si>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</si>
  <si>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</si>
  <si>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</si>
  <si>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</si>
  <si>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</si>
  <si>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</si>
  <si>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</si>
  <si>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</si>
  <si>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</si>
  <si>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</si>
  <si>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</si>
  <si>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</si>
  <si>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</si>
  <si>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</si>
  <si>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</si>
  <si>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</si>
  <si>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</si>
  <si>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</si>
  <si>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</si>
  <si>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</si>
  <si>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</si>
  <si>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</si>
  <si>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</si>
  <si>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</si>
  <si>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</si>
  <si>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</si>
  <si>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</si>
  <si>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</si>
  <si>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</si>
  <si>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</si>
  <si>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</si>
  <si>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</si>
  <si>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</si>
  <si>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</si>
  <si>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</si>
  <si>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</si>
  <si>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</si>
  <si>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</si>
  <si>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</si>
  <si>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</si>
  <si>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</si>
  <si>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</si>
  <si>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</si>
  <si>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</si>
  <si>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</si>
  <si>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</si>
  <si>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</si>
  <si>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</si>
  <si>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</si>
  <si>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</si>
  <si>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</si>
  <si>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</si>
  <si>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</si>
  <si>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</si>
  <si>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</si>
  <si>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</si>
  <si>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</si>
  <si>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</si>
  <si>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</si>
  <si>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</si>
  <si>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</si>
  <si>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</si>
  <si>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</si>
  <si>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</si>
  <si>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</si>
  <si>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</si>
  <si>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</si>
  <si>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</si>
  <si>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</si>
  <si>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</si>
  <si>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</si>
  <si>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</si>
  <si>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</si>
  <si>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</si>
  <si>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</si>
  <si>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</si>
  <si>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</si>
  <si>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</si>
  <si>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</si>
  <si>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</si>
  <si>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</si>
  <si>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</si>
  <si>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</si>
  <si>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</si>
  <si>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</si>
  <si>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</si>
  <si>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</si>
  <si>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</si>
  <si>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</si>
  <si>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</si>
  <si>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</si>
  <si>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</si>
  <si>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</si>
  <si>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</si>
  <si>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</si>
  <si>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</si>
  <si>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</si>
  <si>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</si>
  <si>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</si>
  <si>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</si>
  <si>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</si>
  <si>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</si>
  <si>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</si>
  <si>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</si>
  <si>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</si>
  <si>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</si>
  <si>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</si>
  <si>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</si>
  <si>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</si>
  <si>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</si>
  <si>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</si>
  <si>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</si>
  <si>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</si>
  <si>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</si>
  <si>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</si>
  <si>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</si>
  <si>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</si>
  <si>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</si>
  <si>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</si>
  <si>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</si>
  <si>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</si>
  <si>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</si>
  <si>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</si>
  <si>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</si>
  <si>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</si>
  <si>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</si>
  <si>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</si>
  <si>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</si>
  <si>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</si>
  <si>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</si>
  <si>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</si>
  <si>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</si>
  <si>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</si>
  <si>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</si>
  <si>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</si>
  <si>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</si>
  <si>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</si>
  <si>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</si>
  <si>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</si>
  <si>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</si>
  <si>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</si>
  <si>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</si>
  <si>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</si>
  <si>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</si>
  <si>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</si>
  <si>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</si>
  <si>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</si>
  <si>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</si>
  <si>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</si>
  <si>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</si>
  <si>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</si>
  <si>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</si>
  <si>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</si>
  <si>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</si>
  <si>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</si>
  <si>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</si>
  <si>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</si>
  <si>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</si>
  <si>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</si>
  <si>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</si>
  <si>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</si>
  <si>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</si>
  <si>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</si>
  <si>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</si>
  <si>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</si>
  <si>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</si>
  <si>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</si>
  <si>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</si>
  <si>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</si>
  <si>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</si>
  <si>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</si>
  <si>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</si>
  <si>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</si>
  <si>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</si>
  <si>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</si>
  <si>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</si>
  <si>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</si>
  <si>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</si>
  <si>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</si>
  <si>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</si>
  <si>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</si>
  <si>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</si>
  <si>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</si>
  <si>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</si>
  <si>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</si>
  <si>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</si>
  <si>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</si>
  <si>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</si>
  <si>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</si>
  <si>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</si>
  <si>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</si>
  <si>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</si>
  <si>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</si>
  <si>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</si>
  <si>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</si>
  <si>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</si>
  <si>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</si>
  <si>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</si>
  <si>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</si>
  <si>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</si>
  <si>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</si>
  <si>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</si>
  <si>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</si>
  <si>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</si>
  <si>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</si>
  <si>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</si>
  <si>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</si>
  <si>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</si>
  <si>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</si>
  <si>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</si>
  <si>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</si>
  <si>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</si>
  <si>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</si>
  <si>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</si>
  <si>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</si>
  <si>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</si>
  <si>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</si>
  <si>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</si>
  <si>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</si>
  <si>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</si>
  <si>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</si>
  <si>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</si>
  <si>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</si>
  <si>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</si>
  <si>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</si>
  <si>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</si>
  <si>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</si>
  <si>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</si>
  <si>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</si>
  <si>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</si>
  <si>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</si>
  <si>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</si>
  <si>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</si>
  <si>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</si>
  <si>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</si>
  <si>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</si>
  <si>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</si>
  <si>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</si>
  <si>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</si>
  <si>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</si>
  <si>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</si>
  <si>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</si>
  <si>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</si>
  <si>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</si>
  <si>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</si>
  <si>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</si>
  <si>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</si>
  <si>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</si>
  <si>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</si>
  <si>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</si>
  <si>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</si>
  <si>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</si>
  <si>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</si>
  <si>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</si>
  <si>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</si>
  <si>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</si>
  <si>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</si>
  <si>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</si>
  <si>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</si>
  <si>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</si>
  <si>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</si>
  <si>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</si>
  <si>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</si>
  <si>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</si>
  <si>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</si>
  <si>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</si>
  <si>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</si>
  <si>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</si>
  <si>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</si>
  <si>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</si>
  <si>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</si>
  <si>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</si>
  <si>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</si>
  <si>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</si>
  <si>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</si>
  <si>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</si>
  <si>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</si>
  <si>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</si>
  <si>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</si>
  <si>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</si>
  <si>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</si>
  <si>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</si>
  <si>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</si>
  <si>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</si>
  <si>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</si>
  <si>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</si>
  <si>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</si>
  <si>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</si>
  <si>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</si>
  <si>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</si>
  <si>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</si>
  <si>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</si>
  <si>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</si>
  <si>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</si>
  <si>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</si>
  <si>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</si>
  <si>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</si>
  <si>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</si>
  <si>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</si>
  <si>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</si>
  <si>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</si>
  <si>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</si>
  <si>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</si>
  <si>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</si>
  <si>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</si>
  <si>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</si>
  <si>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</si>
  <si>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</si>
  <si>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</si>
  <si>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</si>
  <si>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</si>
  <si>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</si>
  <si>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</si>
  <si>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</si>
  <si>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</si>
  <si>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</si>
  <si>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</si>
  <si>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</si>
  <si>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</si>
  <si>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</si>
  <si>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</si>
  <si>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</si>
  <si>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</si>
  <si>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</si>
  <si>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</si>
  <si>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</si>
  <si>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</si>
  <si>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</si>
  <si>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</si>
  <si>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</si>
  <si>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</si>
  <si>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</si>
  <si>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</si>
  <si>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</si>
  <si>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</si>
  <si>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</si>
  <si>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</si>
  <si>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</si>
  <si>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</si>
  <si>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</si>
  <si>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</si>
  <si>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</si>
  <si>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</si>
  <si>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</si>
  <si>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</si>
  <si>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</si>
  <si>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</si>
  <si>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</si>
  <si>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</si>
  <si>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</si>
  <si>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</si>
  <si>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</si>
  <si>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</si>
  <si>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</si>
  <si>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</si>
  <si>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</si>
  <si>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</si>
  <si>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</si>
  <si>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</si>
  <si>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</si>
  <si>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</si>
  <si>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</si>
  <si>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</si>
  <si>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</si>
  <si>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</si>
  <si>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</si>
  <si>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</si>
  <si>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</si>
  <si>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</si>
  <si>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</si>
  <si>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</si>
  <si>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</si>
  <si>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</si>
  <si>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</si>
  <si>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</si>
  <si>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</si>
  <si>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</si>
  <si>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</si>
  <si>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</si>
  <si>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</si>
  <si>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</si>
  <si>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</si>
  <si>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</si>
  <si>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</si>
  <si>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</si>
  <si>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</si>
  <si>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</si>
  <si>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</si>
  <si>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</si>
  <si>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</si>
  <si>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</si>
  <si>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</si>
  <si>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</si>
  <si>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</si>
  <si>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</si>
  <si>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</si>
  <si>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</si>
  <si>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</si>
  <si>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</si>
  <si>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</si>
  <si>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</si>
  <si>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</si>
  <si>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</si>
  <si>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</si>
  <si>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</si>
  <si>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</si>
  <si>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</si>
  <si>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</si>
  <si>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</si>
  <si>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</si>
  <si>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</si>
  <si>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</si>
  <si>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</si>
  <si>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</si>
  <si>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</si>
  <si>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</si>
  <si>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</si>
  <si>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</si>
  <si>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</si>
  <si>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</si>
  <si>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</si>
  <si>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</si>
  <si>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</si>
  <si>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</si>
  <si>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</si>
  <si>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</si>
  <si>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</si>
  <si>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</si>
  <si>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</si>
  <si>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</si>
  <si>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</si>
  <si>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</si>
  <si>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</si>
  <si>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</si>
  <si>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</si>
  <si>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</si>
  <si>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</si>
  <si>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</si>
  <si>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</si>
  <si>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</si>
  <si>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</si>
  <si>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</si>
  <si>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</si>
  <si>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</si>
  <si>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</si>
  <si>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</si>
  <si>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</si>
  <si>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</si>
  <si>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</si>
  <si>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</si>
  <si>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</si>
  <si>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</si>
  <si>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</si>
  <si>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</si>
  <si>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</si>
  <si>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</si>
  <si>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</si>
  <si>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</si>
  <si>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</si>
  <si>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</si>
  <si>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</si>
  <si>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</si>
  <si>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</si>
  <si>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</si>
  <si>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</si>
  <si>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</si>
  <si>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</si>
  <si>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</si>
  <si>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</si>
  <si>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</si>
  <si>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</si>
  <si>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</si>
  <si>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</si>
  <si>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</si>
  <si>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</si>
  <si>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</si>
  <si>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</si>
  <si>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</si>
  <si>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</si>
  <si>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</si>
  <si>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</si>
  <si>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</si>
  <si>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</si>
  <si>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</si>
  <si>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</si>
  <si>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</si>
  <si>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</si>
  <si>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</si>
  <si>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</si>
  <si>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</si>
  <si>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</si>
  <si>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</si>
  <si>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</si>
  <si>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</si>
  <si>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</si>
  <si>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</si>
  <si>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</si>
  <si>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</si>
  <si>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</si>
  <si>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</si>
  <si>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</si>
  <si>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</si>
  <si>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</si>
  <si>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</si>
  <si>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</si>
  <si>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</si>
  <si>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</si>
  <si>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</si>
  <si>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</si>
  <si>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</si>
  <si>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</si>
  <si>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</si>
  <si>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</si>
  <si>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</si>
  <si>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</si>
  <si>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</si>
  <si>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</si>
  <si>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</si>
  <si>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</si>
  <si>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</si>
  <si>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</si>
  <si>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</si>
  <si>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</si>
  <si>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</si>
  <si>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</si>
  <si>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</si>
  <si>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</si>
  <si>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</si>
  <si>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</si>
  <si>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</si>
  <si>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</si>
  <si>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</si>
  <si>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</si>
  <si>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</si>
  <si>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</si>
  <si>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</si>
  <si>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</si>
  <si>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</si>
  <si>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</si>
  <si>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</si>
  <si>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</si>
  <si>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</si>
  <si>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</si>
  <si>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</si>
  <si>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</si>
  <si>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</si>
  <si>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</si>
  <si>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</si>
  <si>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</si>
  <si>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</si>
  <si>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</si>
  <si>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</si>
  <si>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</si>
  <si>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</si>
  <si>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</si>
  <si>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</si>
  <si>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</si>
  <si>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</si>
  <si>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</si>
  <si>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</si>
  <si>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</si>
  <si>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</si>
  <si>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</si>
  <si>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</si>
  <si>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</si>
  <si>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</si>
  <si>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</si>
  <si>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</si>
  <si>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</si>
  <si>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</si>
  <si>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</si>
  <si>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</si>
  <si>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</si>
  <si>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</si>
  <si>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</si>
  <si>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</si>
  <si>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</si>
  <si>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</si>
  <si>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</si>
  <si>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</si>
  <si>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</si>
  <si>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</si>
  <si>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</si>
  <si>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</si>
  <si>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</si>
  <si>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</si>
  <si>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</si>
  <si>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</si>
  <si>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</si>
  <si>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</si>
  <si>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</si>
  <si>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</si>
  <si>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</si>
  <si>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</si>
  <si>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</si>
  <si>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</si>
  <si>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</si>
  <si>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</si>
  <si>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</si>
  <si>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</si>
  <si>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</si>
  <si>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</si>
  <si>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</si>
  <si>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</si>
  <si>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</si>
  <si>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</si>
  <si>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</si>
  <si>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</si>
  <si>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</si>
  <si>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</si>
  <si>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</si>
  <si>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</si>
  <si>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</si>
  <si>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</si>
  <si>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</si>
  <si>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</si>
  <si>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</si>
  <si>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</si>
  <si>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</si>
  <si>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</si>
  <si>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</si>
  <si>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</si>
  <si>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</si>
  <si>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</si>
  <si>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</si>
  <si>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</si>
  <si>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</si>
  <si>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</si>
  <si>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</si>
  <si>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</si>
  <si>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</si>
  <si>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</si>
  <si>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</si>
  <si>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</si>
  <si>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</si>
  <si>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</si>
  <si>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</si>
  <si>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</si>
  <si>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</si>
  <si>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</si>
  <si>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</si>
  <si>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</si>
  <si>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</si>
  <si>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</si>
  <si>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</si>
  <si>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</si>
  <si>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</si>
  <si>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</si>
  <si>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</si>
  <si>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</si>
  <si>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</si>
  <si>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</si>
  <si>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</si>
  <si>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</si>
  <si>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</si>
  <si>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</si>
  <si>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</si>
  <si>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</si>
  <si>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</si>
  <si>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</si>
  <si>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</si>
  <si>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</si>
  <si>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</si>
  <si>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</si>
  <si>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</si>
  <si>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</si>
  <si>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</si>
  <si>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</si>
  <si>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</si>
  <si>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</si>
  <si>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</si>
  <si>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</si>
  <si>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</si>
  <si>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</si>
  <si>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</si>
  <si>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</si>
  <si>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</si>
  <si>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</si>
  <si>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</si>
  <si>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</si>
  <si>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</si>
  <si>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</si>
  <si>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</si>
  <si>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</si>
  <si>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</si>
  <si>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</si>
  <si>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</si>
  <si>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</si>
  <si>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</si>
  <si>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</si>
  <si>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</si>
  <si>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</si>
  <si>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</si>
  <si>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</si>
  <si>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</si>
  <si>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</si>
  <si>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</si>
  <si>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</si>
  <si>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</si>
  <si>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</si>
  <si>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</si>
  <si>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</si>
  <si>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</si>
  <si>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</si>
  <si>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</si>
  <si>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</si>
  <si>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</si>
  <si>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</si>
  <si>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</si>
  <si>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</si>
  <si>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</si>
  <si>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</si>
  <si>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</si>
  <si>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</si>
  <si>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</si>
  <si>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</si>
  <si>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</si>
  <si>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</si>
  <si>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</si>
  <si>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</si>
  <si>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</si>
  <si>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</si>
  <si>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</si>
  <si>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</si>
  <si>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</si>
  <si>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</si>
  <si>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</si>
  <si>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</si>
  <si>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</si>
  <si>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</si>
  <si>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</si>
  <si>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</si>
  <si>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</si>
  <si>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</si>
  <si>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</si>
  <si>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</si>
  <si>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</si>
  <si>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</si>
  <si>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</si>
  <si>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</si>
  <si>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</si>
  <si>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</si>
  <si>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</si>
  <si>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</si>
  <si>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</si>
  <si>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</si>
  <si>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</si>
  <si>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</si>
  <si>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</si>
  <si>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</si>
  <si>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</si>
  <si>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</si>
  <si>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</si>
  <si>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</si>
  <si>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</si>
  <si>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</si>
  <si>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</si>
  <si>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</si>
  <si>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</si>
  <si>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</si>
  <si>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</si>
  <si>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</si>
  <si>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</si>
  <si>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</si>
  <si>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</si>
  <si>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</si>
  <si>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</si>
  <si>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</si>
  <si>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</si>
  <si>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</si>
  <si>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</si>
  <si>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</si>
  <si>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</si>
  <si>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</si>
  <si>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</si>
  <si>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</si>
  <si>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</si>
  <si>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</si>
  <si>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</si>
  <si>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</si>
  <si>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</si>
  <si>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</si>
  <si>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</si>
  <si>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</si>
  <si>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</si>
  <si>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</si>
  <si>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</si>
  <si>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</si>
  <si>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</si>
  <si>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</si>
  <si>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</si>
  <si>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</si>
  <si>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</si>
  <si>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</si>
  <si>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</si>
  <si>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</si>
  <si>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</si>
  <si>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</si>
  <si>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</si>
  <si>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</si>
  <si>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</si>
  <si>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</si>
  <si>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</si>
  <si>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</si>
  <si>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</si>
  <si>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</si>
  <si>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</si>
  <si>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</si>
  <si>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</si>
  <si>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</si>
  <si>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</si>
  <si>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</si>
  <si>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</si>
  <si>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</si>
  <si>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</si>
  <si>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</si>
  <si>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</si>
  <si>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</si>
  <si>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</si>
  <si>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</si>
  <si>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</si>
  <si>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</si>
  <si>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</si>
  <si>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</si>
  <si>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</si>
  <si>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</si>
  <si>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</si>
  <si>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</si>
  <si>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</si>
  <si>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</si>
  <si>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</si>
  <si>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</si>
  <si>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</si>
  <si>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</si>
  <si>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</si>
  <si>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</si>
  <si>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</si>
  <si>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</si>
  <si>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</si>
  <si>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</si>
  <si>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</si>
  <si>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</si>
  <si>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</si>
  <si>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</si>
  <si>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</si>
  <si>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</si>
  <si>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</si>
  <si>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</si>
  <si>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</si>
  <si>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</si>
  <si>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</si>
  <si>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</si>
  <si>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</si>
  <si>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</si>
  <si>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</si>
  <si>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</si>
  <si>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</si>
  <si>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</si>
  <si>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</si>
  <si>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</si>
  <si>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</si>
  <si>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</si>
  <si>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</si>
  <si>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</si>
  <si>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</si>
  <si>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</si>
  <si>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</si>
  <si>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</si>
  <si>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</si>
  <si>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</si>
  <si>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</si>
  <si>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</si>
  <si>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</si>
  <si>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</si>
  <si>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</si>
  <si>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</si>
  <si>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</si>
  <si>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</si>
  <si>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</si>
  <si>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</si>
  <si>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</si>
  <si>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</si>
  <si>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</si>
  <si>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</si>
  <si>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</si>
  <si>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</si>
  <si>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</si>
  <si>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</si>
  <si>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</si>
  <si>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</si>
  <si>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</si>
  <si>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</si>
  <si>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</si>
  <si>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</si>
  <si>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</si>
  <si>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</si>
  <si>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</si>
  <si>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</si>
  <si>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</si>
  <si>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</si>
  <si>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</si>
  <si>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</si>
  <si>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</si>
  <si>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</si>
  <si>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</si>
  <si>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</si>
  <si>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</si>
  <si>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</si>
  <si>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</si>
  <si>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</si>
  <si>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</si>
  <si>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</si>
  <si>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</si>
  <si>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</si>
  <si>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</si>
  <si>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</si>
  <si>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</si>
  <si>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</si>
  <si>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</si>
  <si>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</si>
  <si>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</si>
  <si>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</si>
  <si>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</si>
  <si>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</si>
  <si>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</si>
  <si>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</si>
  <si>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</si>
  <si>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</si>
  <si>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</si>
  <si>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</si>
  <si>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</si>
  <si>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</si>
  <si>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</si>
  <si>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</si>
  <si>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</si>
  <si>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</si>
  <si>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</si>
  <si>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</si>
  <si>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</si>
  <si>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</si>
  <si>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</si>
  <si>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</si>
  <si>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</si>
  <si>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</si>
  <si>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</si>
  <si>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</si>
  <si>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</si>
  <si>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</si>
  <si>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</si>
  <si>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</si>
  <si>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</si>
  <si>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</si>
  <si>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</si>
  <si>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</si>
  <si>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</si>
  <si>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</si>
  <si>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</si>
  <si>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</si>
  <si>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</si>
  <si>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</si>
  <si>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</si>
  <si>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</si>
  <si>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</si>
  <si>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</si>
  <si>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</si>
  <si>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</si>
  <si>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</si>
  <si>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</si>
  <si>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</si>
  <si>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</si>
  <si>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</si>
  <si>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</si>
  <si>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</si>
  <si>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</si>
  <si>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</si>
  <si>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</si>
  <si>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</si>
  <si>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</si>
  <si>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</si>
  <si>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</si>
  <si>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</si>
  <si>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</si>
  <si>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</si>
  <si>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</si>
  <si>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</si>
  <si>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</si>
  <si>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</si>
  <si>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</si>
  <si>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</si>
  <si>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</si>
  <si>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</si>
  <si>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</si>
  <si>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</si>
  <si>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</si>
  <si>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</si>
  <si>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</si>
  <si>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</si>
  <si>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</si>
  <si>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</si>
  <si>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</si>
  <si>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</si>
  <si>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</si>
  <si>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</si>
  <si>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</si>
  <si>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</si>
  <si>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</si>
  <si>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</si>
  <si>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</si>
  <si>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</si>
  <si>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</si>
  <si>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</si>
  <si>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</si>
  <si>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</si>
  <si>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</si>
  <si>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</si>
  <si>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</si>
  <si>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</si>
  <si>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</si>
  <si>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</si>
  <si>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</si>
  <si>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</si>
  <si>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</si>
  <si>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</si>
  <si>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</si>
  <si>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</si>
  <si>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</si>
  <si>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</si>
  <si>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</si>
  <si>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</si>
  <si>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</si>
  <si>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</si>
  <si>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</si>
  <si>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</si>
  <si>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</si>
  <si>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</si>
  <si>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</si>
  <si>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</si>
  <si>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</si>
  <si>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</si>
  <si>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</si>
  <si>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</si>
  <si>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</si>
  <si>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</si>
  <si>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</si>
  <si>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</si>
  <si>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</si>
  <si>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</si>
  <si>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</si>
  <si>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</si>
  <si>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</si>
  <si>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</si>
  <si>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</si>
  <si>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</si>
  <si>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</si>
  <si>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</si>
  <si>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</si>
  <si>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</si>
  <si>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</si>
  <si>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</si>
  <si>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</si>
  <si>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</si>
  <si>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</si>
  <si>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</si>
  <si>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</si>
  <si>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</si>
  <si>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</si>
  <si>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</si>
  <si>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</si>
  <si>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</si>
  <si>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</si>
  <si>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</si>
  <si>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</si>
  <si>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</si>
  <si>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</si>
  <si>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</si>
  <si>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</si>
  <si>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</si>
  <si>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</si>
  <si>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</si>
  <si>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</si>
  <si>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</si>
  <si>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</si>
  <si>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</si>
  <si>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</si>
  <si>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</si>
  <si>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</si>
  <si>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</si>
  <si>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</si>
  <si>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</si>
  <si>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</si>
  <si>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</si>
  <si>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</si>
  <si>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</si>
  <si>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</si>
  <si>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</si>
  <si>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</si>
  <si>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</si>
  <si>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</si>
  <si>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</si>
  <si>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</si>
  <si>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</si>
  <si>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</si>
  <si>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</si>
  <si>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</si>
  <si>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</si>
  <si>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</si>
  <si>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</si>
  <si>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</si>
  <si>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</si>
  <si>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</si>
  <si>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</si>
  <si>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</si>
  <si>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</si>
  <si>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</si>
  <si>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</si>
  <si>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</si>
  <si>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</si>
  <si>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</si>
  <si>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</si>
  <si>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</si>
  <si>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</si>
  <si>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</si>
  <si>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</si>
  <si>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</si>
  <si>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</si>
  <si>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</si>
  <si>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</si>
  <si>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</si>
  <si>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</si>
  <si>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</si>
  <si>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</si>
  <si>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</si>
  <si>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</si>
  <si>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</si>
  <si>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</si>
  <si>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</si>
  <si>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</si>
  <si>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</si>
  <si>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</si>
  <si>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</si>
  <si>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</si>
  <si>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</si>
  <si>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</si>
  <si>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</si>
  <si>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</si>
  <si>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</si>
  <si>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</si>
  <si>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</si>
  <si>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</si>
  <si>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</si>
  <si>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</si>
  <si>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</si>
  <si>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</si>
  <si>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</si>
  <si>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</si>
  <si>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</si>
  <si>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</si>
  <si>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</si>
  <si>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</si>
  <si>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</si>
  <si>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</si>
  <si>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</si>
  <si>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</si>
  <si>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</si>
  <si>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</si>
  <si>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</si>
  <si>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</si>
  <si>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</si>
  <si>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</si>
  <si>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</si>
  <si>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</si>
  <si>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</si>
  <si>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</si>
  <si>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</si>
  <si>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</si>
  <si>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</si>
  <si>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</si>
  <si>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</si>
  <si>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</si>
  <si>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</si>
  <si>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</si>
  <si>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</si>
  <si>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</si>
  <si>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</si>
  <si>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</si>
  <si>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</si>
  <si>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</si>
  <si>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</si>
  <si>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</si>
  <si>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</si>
  <si>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</si>
  <si>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</si>
  <si>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</si>
  <si>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</si>
  <si>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</si>
  <si>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</si>
  <si>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</si>
  <si>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</si>
  <si>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</si>
  <si>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</si>
  <si>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</si>
  <si>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</si>
  <si>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</si>
  <si>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</si>
  <si>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</si>
  <si>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</si>
  <si>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</si>
  <si>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</si>
  <si>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</si>
  <si>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</si>
  <si>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</si>
  <si>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</si>
  <si>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</si>
  <si>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</si>
  <si>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</si>
  <si>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</si>
  <si>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</si>
  <si>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</si>
  <si>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</si>
  <si>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</si>
  <si>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</si>
  <si>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</si>
  <si>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</si>
  <si>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</si>
  <si>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</si>
  <si>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</si>
  <si>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</si>
  <si>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</si>
  <si>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</si>
  <si>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</si>
  <si>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</si>
  <si>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</si>
  <si>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</si>
  <si>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</si>
  <si>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</si>
  <si>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</si>
  <si>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</si>
  <si>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</si>
  <si>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</si>
  <si>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</si>
  <si>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</si>
  <si>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</si>
  <si>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</si>
  <si>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</si>
  <si>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</si>
  <si>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</si>
  <si>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</si>
  <si>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</si>
  <si>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</si>
  <si>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</si>
  <si>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</si>
  <si>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</si>
  <si>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</si>
  <si>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</si>
  <si>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</si>
  <si>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</si>
  <si>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</si>
  <si>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</si>
  <si>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</si>
  <si>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</si>
  <si>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</si>
  <si>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</si>
  <si>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</si>
  <si>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</si>
  <si>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</si>
  <si>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</si>
  <si>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</si>
  <si>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</si>
  <si>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</si>
  <si>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</si>
  <si>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</si>
  <si>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</si>
  <si>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</si>
  <si>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</si>
  <si>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</si>
  <si>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</si>
  <si>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</si>
  <si>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</si>
  <si>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</si>
  <si>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</si>
  <si>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</si>
  <si>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</si>
  <si>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</si>
  <si>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</si>
  <si>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</si>
  <si>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</si>
  <si>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</si>
  <si>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</si>
  <si>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</si>
  <si>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</si>
  <si>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</si>
  <si>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</si>
  <si>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</si>
  <si>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</si>
  <si>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</si>
  <si>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</si>
  <si>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</si>
  <si>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</si>
  <si>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</si>
  <si>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</si>
  <si>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</si>
  <si>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</si>
  <si>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</si>
  <si>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</si>
  <si>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</si>
  <si>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</si>
  <si>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</si>
  <si>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</si>
  <si>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</si>
  <si>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</si>
  <si>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</si>
  <si>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</si>
  <si>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</si>
  <si>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</si>
  <si>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</si>
  <si>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</si>
  <si>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</si>
  <si>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</si>
  <si>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</si>
  <si>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</si>
  <si>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</si>
  <si>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</si>
  <si>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</si>
  <si>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</si>
  <si>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</si>
  <si>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</si>
  <si>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</si>
  <si>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</si>
  <si>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</si>
  <si>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</si>
  <si>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</si>
  <si>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</si>
  <si>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</si>
  <si>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</si>
  <si>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</si>
  <si>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</si>
  <si>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</si>
  <si>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</si>
  <si>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</si>
  <si>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</si>
  <si>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</si>
  <si>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</si>
  <si>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</si>
  <si>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</si>
  <si>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</si>
  <si>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</si>
  <si>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</si>
  <si>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</si>
  <si>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</si>
  <si>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</si>
  <si>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</si>
  <si>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</si>
  <si>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</si>
  <si>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</si>
  <si>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</si>
  <si>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</si>
  <si>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</si>
  <si>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</si>
  <si>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</si>
  <si>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</si>
  <si>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</si>
  <si>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</si>
  <si>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</si>
  <si>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</si>
  <si>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</si>
  <si>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</si>
  <si>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</si>
  <si>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</si>
  <si>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</si>
  <si>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</si>
  <si>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</si>
  <si>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</si>
  <si>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</si>
  <si>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</si>
  <si>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</si>
  <si>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</si>
  <si>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</si>
  <si>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</si>
  <si>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</si>
  <si>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</si>
  <si>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</si>
  <si>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</si>
  <si>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</si>
  <si>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</si>
  <si>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</si>
  <si>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</si>
  <si>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</si>
  <si>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</si>
  <si>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</si>
  <si>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</si>
  <si>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</si>
  <si>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</si>
  <si>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</si>
  <si>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</si>
  <si>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</si>
  <si>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</si>
  <si>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</si>
  <si>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</si>
  <si>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</si>
  <si>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</si>
  <si>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</si>
  <si>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</si>
  <si>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</si>
  <si>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</si>
  <si>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</si>
  <si>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</si>
  <si>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</si>
  <si>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</si>
  <si>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</si>
  <si>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</si>
  <si>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</si>
  <si>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</si>
  <si>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</si>
  <si>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</si>
  <si>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</si>
  <si>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</si>
  <si>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</si>
  <si>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</si>
  <si>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</si>
  <si>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</si>
  <si>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</si>
  <si>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</si>
  <si>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</si>
  <si>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</si>
  <si>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</si>
  <si>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</si>
  <si>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</si>
  <si>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</si>
  <si>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</si>
  <si>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</si>
  <si>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</si>
  <si>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</si>
  <si>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</si>
  <si>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</si>
  <si>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</si>
  <si>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</si>
  <si>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</si>
  <si>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</si>
  <si>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</si>
  <si>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</si>
  <si>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</si>
  <si>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</si>
  <si>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</si>
  <si>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</si>
  <si>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</si>
  <si>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</si>
  <si>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</si>
  <si>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</si>
  <si>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</si>
  <si>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</si>
  <si>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</si>
  <si>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</si>
  <si>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</si>
  <si>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</si>
  <si>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</si>
  <si>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</si>
  <si>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</si>
  <si>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</si>
  <si>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</si>
  <si>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</si>
  <si>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</si>
  <si>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</si>
  <si>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</si>
  <si>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</si>
  <si>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</si>
  <si>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</si>
  <si>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</si>
  <si>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</si>
  <si>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</si>
  <si>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</si>
  <si>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</si>
  <si>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</si>
  <si>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</si>
  <si>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</si>
  <si>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</si>
  <si>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</si>
  <si>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</si>
  <si>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</si>
  <si>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</si>
  <si>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</si>
  <si>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</si>
  <si>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</si>
  <si>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</si>
  <si>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</si>
  <si>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</si>
  <si>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</si>
  <si>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</si>
  <si>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</si>
  <si>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</si>
  <si>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</si>
  <si>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</si>
  <si>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</si>
  <si>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</si>
  <si>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</si>
  <si>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</si>
  <si>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</si>
  <si>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</si>
  <si>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</si>
  <si>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</si>
  <si>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</si>
  <si>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</si>
  <si>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</si>
  <si>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</si>
  <si>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</si>
  <si>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</si>
  <si>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</si>
  <si>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</si>
  <si>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</si>
  <si>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</si>
  <si>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</si>
  <si>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</si>
  <si>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</si>
  <si>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</si>
  <si>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</si>
  <si>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</si>
  <si>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</si>
  <si>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</si>
  <si>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</si>
  <si>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</si>
  <si>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</si>
  <si>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</si>
  <si>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</si>
  <si>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</si>
  <si>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</si>
  <si>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</si>
  <si>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</si>
  <si>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</si>
  <si>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</si>
  <si>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</si>
  <si>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</si>
  <si>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</si>
  <si>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</si>
  <si>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</si>
  <si>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</si>
  <si>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</si>
  <si>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</si>
  <si>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</si>
  <si>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</si>
  <si>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</si>
  <si>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</si>
  <si>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</si>
  <si>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</si>
  <si>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</si>
  <si>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</si>
  <si>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</si>
  <si>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</si>
  <si>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</si>
  <si>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</si>
  <si>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</si>
  <si>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</si>
  <si>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</si>
  <si>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</si>
  <si>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</si>
  <si>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</si>
  <si>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</si>
  <si>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</si>
  <si>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</si>
  <si>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</si>
  <si>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</si>
  <si>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</si>
  <si>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</si>
  <si>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</si>
  <si>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</si>
  <si>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</si>
  <si>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</si>
  <si>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</si>
  <si>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</si>
  <si>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</si>
  <si>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</si>
  <si>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</si>
  <si>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</si>
  <si>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</si>
  <si>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</si>
  <si>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</si>
  <si>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</si>
  <si>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</si>
  <si>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</si>
  <si>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</si>
  <si>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</si>
  <si>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</si>
  <si>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</si>
  <si>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</si>
  <si>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</si>
  <si>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</si>
  <si>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</si>
  <si>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</si>
  <si>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</si>
  <si>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</si>
  <si>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</si>
  <si>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</si>
  <si>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</si>
  <si>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</si>
  <si>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</si>
  <si>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</si>
  <si>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</si>
  <si>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</si>
  <si>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</si>
  <si>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</si>
  <si>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</si>
  <si>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</si>
  <si>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</si>
  <si>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</si>
  <si>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</si>
  <si>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</si>
  <si>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</si>
  <si>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</si>
  <si>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</si>
  <si>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</si>
  <si>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</si>
  <si>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</si>
  <si>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</si>
  <si>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</si>
  <si>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</si>
  <si>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</si>
  <si>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</si>
  <si>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</si>
  <si>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</si>
  <si>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</si>
  <si>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</si>
  <si>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</si>
  <si>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</si>
  <si>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</si>
  <si>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</si>
  <si>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</si>
  <si>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</si>
  <si>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</si>
  <si>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</si>
  <si>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</si>
  <si>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</si>
  <si>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</si>
  <si>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</si>
  <si>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</si>
  <si>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</si>
  <si>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</si>
  <si>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</si>
  <si>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</si>
  <si>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</si>
  <si>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</si>
  <si>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</si>
  <si>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</si>
  <si>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</si>
  <si>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</si>
  <si>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</si>
  <si>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</si>
  <si>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</si>
  <si>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</si>
  <si>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</si>
  <si>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</si>
  <si>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</si>
  <si>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</si>
  <si>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</si>
  <si>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</si>
  <si>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</si>
  <si>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</si>
  <si>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</si>
  <si>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</si>
  <si>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</si>
  <si>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</si>
  <si>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</si>
  <si>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</si>
  <si>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</si>
  <si>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</si>
  <si>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</si>
  <si>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</si>
  <si>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</si>
  <si>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</si>
  <si>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</si>
  <si>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</si>
  <si>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</si>
  <si>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</si>
  <si>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</si>
  <si>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</si>
  <si>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</si>
  <si>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</si>
  <si>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</si>
  <si>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</si>
  <si>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</si>
  <si>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</si>
  <si>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</si>
  <si>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</si>
  <si>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</si>
  <si>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</si>
  <si>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</si>
  <si>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</si>
  <si>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</si>
  <si>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</si>
  <si>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</si>
  <si>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</si>
  <si>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</si>
  <si>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</si>
  <si>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</si>
  <si>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</si>
  <si>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</si>
  <si>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</si>
  <si>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</si>
  <si>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</si>
  <si>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</si>
  <si>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</si>
  <si>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</si>
  <si>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</si>
  <si>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</si>
  <si>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</si>
  <si>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</si>
  <si>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</si>
  <si>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</si>
  <si>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</si>
  <si>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</si>
  <si>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</si>
  <si>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</si>
  <si>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</si>
  <si>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</si>
  <si>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</si>
  <si>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</si>
  <si>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</si>
  <si>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</si>
  <si>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</si>
  <si>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</si>
  <si>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</si>
  <si>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</si>
  <si>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</si>
  <si>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</si>
  <si>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</si>
  <si>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</si>
  <si>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</si>
  <si>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</si>
  <si>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</si>
  <si>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</si>
  <si>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</si>
  <si>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</si>
  <si>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</si>
  <si>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</si>
  <si>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</si>
  <si>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</si>
  <si>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</si>
  <si>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</si>
  <si>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</si>
  <si>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</si>
  <si>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</si>
  <si>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</si>
  <si>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</si>
  <si>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</si>
  <si>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</si>
  <si>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</si>
  <si>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</si>
  <si>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</si>
  <si>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</si>
  <si>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</si>
  <si>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</si>
  <si>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</si>
  <si>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</si>
  <si>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</si>
  <si>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</si>
  <si>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</si>
  <si>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</si>
  <si>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</si>
  <si>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</si>
  <si>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</si>
  <si>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</si>
  <si>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</si>
  <si>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</si>
  <si>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</si>
  <si>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</si>
  <si>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</si>
  <si>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</si>
  <si>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</si>
  <si>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</si>
  <si>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</si>
  <si>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</si>
  <si>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</si>
  <si>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</si>
  <si>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</si>
  <si>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</si>
  <si>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</si>
  <si>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</si>
  <si>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</si>
  <si>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</si>
  <si>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</si>
  <si>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</si>
  <si>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</si>
  <si>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</si>
  <si>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</si>
  <si>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</si>
  <si>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</si>
  <si>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</si>
  <si>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</si>
  <si>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</si>
  <si>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</si>
  <si>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</si>
  <si>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</si>
  <si>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</si>
  <si>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</si>
  <si>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</si>
  <si>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</si>
  <si>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</si>
  <si>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</si>
  <si>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</si>
  <si>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</si>
  <si>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</si>
  <si>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</si>
  <si>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</si>
  <si>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</si>
  <si>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</si>
  <si>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</si>
  <si>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</si>
  <si>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</si>
  <si>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</si>
  <si>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</si>
  <si>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</si>
  <si>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</si>
  <si>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</si>
  <si>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</si>
  <si>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</si>
  <si>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</si>
  <si>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</si>
  <si>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</si>
  <si>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</si>
  <si>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</si>
  <si>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</si>
  <si>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</si>
  <si>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</si>
  <si>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</si>
  <si>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</si>
  <si>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</si>
  <si>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</si>
  <si>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</si>
  <si>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</si>
  <si>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</si>
  <si>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</si>
  <si>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</si>
  <si>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</si>
  <si>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</si>
  <si>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</si>
  <si>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</si>
  <si>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</si>
  <si>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</si>
  <si>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</si>
  <si>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</si>
  <si>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</si>
  <si>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</si>
  <si>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</si>
  <si>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</si>
  <si>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</si>
  <si>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</si>
  <si>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</si>
  <si>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</si>
  <si>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</si>
  <si>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</si>
  <si>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</si>
  <si>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</si>
  <si>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</si>
  <si>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</si>
  <si>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</si>
  <si>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</si>
  <si>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</si>
  <si>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</si>
  <si>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</si>
  <si>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</si>
  <si>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</si>
  <si>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</si>
  <si>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</si>
  <si>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</si>
  <si>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</si>
  <si>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</si>
  <si>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</si>
  <si>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</si>
  <si>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</si>
  <si>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</si>
  <si>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</si>
  <si>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</si>
  <si>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</si>
  <si>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</si>
  <si>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</si>
  <si>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</si>
  <si>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</si>
  <si>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</si>
  <si>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</si>
  <si>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</si>
  <si>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</si>
  <si>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</si>
  <si>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</si>
  <si>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</si>
  <si>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</si>
  <si>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</si>
  <si>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</si>
  <si>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</si>
  <si>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</si>
  <si>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</si>
  <si>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</si>
  <si>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</si>
  <si>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</si>
  <si>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</si>
  <si>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</si>
  <si>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</si>
  <si>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</si>
  <si>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</si>
  <si>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</si>
  <si>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</si>
  <si>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</si>
  <si>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</si>
  <si>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</si>
  <si>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</si>
  <si>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</si>
  <si>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</si>
  <si>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</si>
  <si>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</si>
  <si>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</si>
  <si>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</si>
  <si>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</si>
  <si>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</si>
  <si>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</si>
  <si>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</si>
  <si>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</si>
  <si>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</si>
  <si>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</si>
  <si>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</si>
  <si>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</si>
  <si>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</si>
  <si>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</si>
  <si>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</si>
  <si>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</si>
  <si>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</si>
  <si>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</si>
  <si>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</si>
  <si>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</si>
  <si>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</si>
  <si>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</si>
  <si>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</si>
  <si>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</si>
  <si>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</si>
  <si>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</si>
  <si>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</si>
  <si>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</si>
  <si>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</si>
  <si>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</si>
  <si>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</si>
  <si>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</si>
  <si>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</si>
  <si>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</si>
  <si>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</si>
  <si>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</si>
  <si>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</si>
  <si>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</si>
  <si>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</si>
  <si>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</si>
  <si>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</si>
  <si>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</si>
  <si>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</si>
  <si>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</si>
  <si>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</si>
  <si>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</si>
  <si>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</si>
  <si>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</si>
  <si>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</si>
  <si>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</si>
  <si>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</si>
  <si>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</si>
  <si>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</si>
  <si>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</si>
  <si>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</si>
  <si>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</si>
  <si>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</si>
  <si>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</si>
  <si>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</si>
  <si>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</si>
  <si>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</si>
  <si>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</si>
  <si>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</si>
  <si>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</si>
  <si>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</si>
  <si>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</si>
  <si>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</si>
  <si>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</si>
  <si>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</si>
  <si>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</si>
  <si>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</si>
  <si>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</si>
  <si>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</si>
  <si>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</si>
  <si>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</si>
  <si>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</si>
  <si>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</si>
  <si>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</si>
  <si>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</si>
  <si>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</si>
  <si>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</si>
  <si>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</si>
  <si>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</si>
  <si>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</si>
  <si>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</si>
  <si>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</si>
  <si>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</si>
  <si>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</si>
  <si>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</si>
  <si>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</si>
  <si>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</si>
  <si>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</si>
  <si>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</si>
  <si>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</si>
  <si>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</si>
  <si>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</si>
  <si>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</si>
  <si>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</si>
  <si>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</si>
  <si>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</si>
  <si>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</si>
  <si>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</si>
  <si>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</si>
  <si>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</si>
  <si>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</si>
  <si>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</si>
  <si>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</si>
  <si>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</si>
  <si>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</si>
  <si>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</si>
  <si>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</si>
  <si>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</si>
  <si>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</si>
  <si>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</si>
  <si>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</si>
  <si>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</si>
  <si>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</si>
  <si>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</si>
  <si>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</si>
  <si>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</si>
  <si>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</si>
  <si>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</si>
  <si>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</si>
  <si>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</si>
  <si>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</si>
  <si>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</si>
  <si>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</si>
  <si>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</si>
  <si>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</si>
  <si>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</si>
  <si>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</si>
  <si>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</si>
  <si>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</si>
  <si>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</si>
  <si>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</si>
  <si>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</si>
  <si>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</si>
  <si>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</si>
  <si>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</si>
  <si>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</si>
  <si>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</si>
  <si>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</si>
  <si>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</si>
  <si>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</si>
  <si>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</si>
  <si>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</si>
  <si>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</si>
  <si>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</si>
  <si>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</si>
  <si>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</si>
  <si>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</si>
  <si>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</si>
  <si>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</si>
  <si>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</si>
  <si>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</si>
  <si>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</si>
  <si>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</si>
  <si>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</si>
  <si>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</si>
  <si>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</si>
  <si>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</si>
  <si>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</si>
  <si>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</si>
  <si>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</si>
  <si>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</si>
  <si>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</si>
  <si>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</si>
  <si>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</si>
  <si>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</si>
  <si>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</si>
  <si>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</si>
  <si>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</si>
  <si>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</si>
  <si>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</si>
  <si>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</si>
  <si>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</si>
  <si>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</si>
  <si>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</si>
  <si>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</si>
  <si>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</si>
  <si>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</si>
  <si>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</si>
  <si>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</si>
  <si>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</si>
  <si>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</si>
  <si>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</si>
  <si>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</si>
  <si>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</si>
  <si>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</si>
  <si>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</si>
  <si>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</si>
  <si>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</si>
  <si>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</si>
  <si>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</si>
  <si>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</si>
  <si>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</si>
  <si>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</si>
  <si>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</si>
  <si>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</si>
  <si>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</si>
  <si>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</si>
  <si>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</si>
  <si>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</si>
  <si>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</si>
  <si>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</si>
  <si>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</si>
  <si>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</si>
  <si>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</si>
  <si>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</si>
  <si>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</si>
  <si>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</si>
  <si>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</si>
  <si>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</si>
  <si>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</si>
  <si>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</si>
  <si>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</si>
  <si>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</si>
  <si>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</si>
  <si>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</si>
  <si>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</si>
  <si>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</si>
  <si>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</si>
  <si>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</si>
  <si>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</si>
  <si>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</si>
  <si>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</si>
  <si>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</si>
  <si>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</si>
  <si>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</si>
  <si>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</si>
  <si>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</si>
  <si>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</si>
  <si>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</si>
  <si>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</si>
  <si>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</si>
  <si>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</si>
  <si>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</si>
  <si>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</si>
  <si>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</si>
  <si>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</si>
  <si>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</si>
  <si>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</si>
  <si>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</si>
  <si>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</si>
  <si>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</si>
  <si>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</si>
  <si>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</si>
  <si>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</si>
  <si>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</si>
  <si>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</si>
  <si>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</si>
  <si>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</si>
  <si>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</si>
  <si>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</si>
  <si>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</si>
  <si>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</si>
  <si>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</si>
  <si>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</si>
  <si>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</si>
  <si>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</si>
  <si>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</si>
  <si>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</si>
  <si>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</si>
  <si>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</si>
  <si>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</si>
  <si>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</si>
  <si>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</si>
  <si>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</si>
  <si>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</si>
  <si>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</si>
  <si>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</si>
  <si>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</si>
  <si>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</si>
  <si>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</si>
  <si>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</si>
  <si>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</si>
  <si>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</si>
  <si>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</si>
  <si>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</si>
  <si>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</si>
  <si>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</si>
  <si>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</si>
  <si>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</si>
  <si>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</si>
  <si>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</si>
  <si>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</si>
  <si>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</si>
  <si>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</si>
  <si>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</si>
  <si>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</si>
  <si>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</si>
  <si>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</si>
  <si>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</si>
  <si>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</si>
  <si>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</si>
  <si>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</si>
  <si>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</si>
  <si>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</si>
  <si>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</si>
  <si>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</si>
  <si>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</si>
  <si>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</si>
  <si>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</si>
  <si>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</si>
  <si>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</si>
  <si>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</si>
  <si>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</si>
  <si>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</si>
  <si>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</si>
  <si>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</si>
  <si>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</si>
  <si>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</si>
  <si>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</si>
  <si>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</si>
  <si>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</si>
  <si>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</si>
  <si>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</si>
  <si>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</si>
  <si>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</si>
  <si>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</si>
  <si>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</si>
  <si>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</si>
  <si>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</si>
  <si>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</si>
  <si>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</si>
  <si>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</si>
  <si>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</si>
  <si>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</si>
  <si>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</si>
  <si>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</si>
  <si>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</si>
  <si>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</si>
  <si>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</si>
  <si>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</si>
  <si>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</si>
  <si>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</si>
  <si>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</si>
  <si>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</si>
  <si>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</si>
  <si>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</si>
  <si>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</si>
  <si>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</si>
  <si>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</si>
  <si>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</si>
  <si>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</si>
  <si>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</si>
  <si>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</si>
  <si>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</si>
  <si>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</si>
  <si>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</si>
  <si>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</si>
  <si>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</si>
  <si>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</si>
  <si>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</si>
  <si>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</si>
  <si>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</si>
  <si>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</si>
  <si>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</si>
  <si>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</si>
  <si>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</si>
  <si>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</si>
  <si>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</si>
  <si>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</si>
  <si>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</si>
  <si>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</si>
  <si>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</si>
  <si>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</si>
  <si>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</si>
  <si>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</si>
  <si>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</si>
  <si>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</si>
  <si>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</si>
  <si>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</si>
  <si>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</si>
  <si>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</si>
  <si>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</si>
  <si>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</si>
  <si>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</si>
  <si>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</si>
  <si>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</si>
  <si>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</si>
  <si>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</si>
  <si>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</si>
  <si>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</si>
  <si>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</si>
  <si>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</si>
  <si>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</si>
  <si>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</si>
  <si>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</si>
  <si>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</si>
  <si>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</si>
  <si>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</si>
  <si>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</si>
  <si>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</si>
  <si>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</si>
  <si>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</si>
  <si>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</si>
  <si>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</si>
  <si>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</si>
  <si>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</si>
  <si>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</si>
  <si>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</si>
  <si>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</si>
  <si>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</si>
  <si>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</si>
  <si>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</si>
  <si>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</si>
  <si>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</si>
  <si>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</si>
  <si>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</si>
  <si>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</si>
  <si>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</si>
  <si>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</si>
  <si>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</si>
  <si>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</si>
  <si>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</si>
  <si>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</si>
  <si>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</si>
  <si>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</si>
  <si>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</si>
  <si>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</si>
  <si>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</si>
  <si>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</si>
  <si>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</si>
  <si>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</si>
  <si>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</si>
  <si>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</si>
  <si>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</si>
  <si>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</si>
  <si>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</si>
  <si>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</si>
  <si>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</si>
  <si>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</si>
  <si>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</si>
  <si>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</si>
  <si>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</si>
  <si>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</si>
  <si>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</si>
  <si>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</si>
  <si>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</si>
  <si>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</si>
  <si>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</si>
  <si>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</si>
  <si>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</si>
  <si>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</si>
  <si>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</si>
  <si>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</si>
  <si>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</si>
  <si>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</si>
  <si>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</si>
  <si>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</si>
  <si>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</si>
  <si>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</si>
  <si>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</si>
  <si>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</si>
  <si>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</si>
  <si>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</si>
  <si>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</si>
  <si>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</si>
  <si>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</si>
  <si>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</si>
  <si>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</si>
  <si>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</si>
  <si>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</si>
  <si>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</si>
  <si>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</si>
  <si>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</si>
  <si>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</si>
  <si>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</si>
  <si>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</si>
  <si>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</si>
  <si>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</si>
  <si>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</si>
  <si>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</si>
  <si>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</si>
  <si>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</si>
  <si>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</si>
  <si>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</si>
  <si>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</si>
  <si>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</si>
  <si>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</si>
  <si>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</si>
  <si>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</si>
  <si>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</si>
  <si>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</si>
  <si>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</si>
  <si>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</si>
  <si>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</si>
  <si>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</si>
  <si>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</si>
  <si>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</si>
  <si>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</si>
  <si>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</si>
  <si>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</si>
  <si>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</si>
  <si>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</si>
  <si>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</si>
  <si>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</si>
  <si>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</si>
  <si>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</si>
  <si>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</si>
  <si>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</si>
  <si>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</si>
  <si>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</si>
  <si>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</si>
  <si>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</si>
  <si>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</si>
  <si>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</si>
  <si>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</si>
  <si>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</si>
  <si>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</si>
  <si>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</si>
  <si>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</si>
  <si>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</si>
  <si>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</si>
  <si>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</si>
  <si>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</si>
  <si>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</si>
  <si>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</si>
  <si>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</si>
  <si>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</si>
  <si>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</si>
  <si>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</si>
  <si>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</si>
  <si>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</si>
  <si>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</si>
  <si>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</si>
  <si>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</si>
  <si>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</si>
  <si>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</si>
  <si>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</si>
  <si>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</si>
  <si>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</si>
  <si>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</si>
  <si>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</si>
  <si>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</si>
  <si>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</si>
  <si>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</si>
  <si>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</si>
  <si>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</si>
  <si>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</si>
  <si>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</si>
  <si>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</si>
  <si>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</si>
  <si>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</si>
  <si>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</si>
  <si>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</si>
  <si>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</si>
  <si>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</si>
  <si>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</si>
  <si>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</si>
  <si>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</si>
  <si>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</si>
  <si>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</si>
  <si>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</si>
  <si>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</si>
  <si>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</si>
  <si>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</si>
  <si>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</si>
  <si>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</si>
  <si>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</si>
  <si>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</si>
  <si>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</si>
  <si>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</si>
  <si>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</si>
  <si>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</si>
  <si>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</si>
  <si>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</si>
  <si>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</si>
  <si>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</si>
  <si>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</si>
  <si>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</si>
  <si>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</si>
  <si>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</si>
  <si>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</si>
  <si>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</si>
  <si>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</si>
  <si>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</si>
  <si>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</si>
  <si>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</si>
  <si>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</si>
  <si>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</si>
  <si>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</si>
  <si>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</si>
  <si>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</si>
  <si>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</si>
  <si>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</si>
  <si>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</si>
  <si>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</si>
  <si>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</si>
  <si>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</si>
  <si>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</si>
  <si>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</si>
  <si>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</si>
  <si>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</si>
  <si>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</si>
  <si>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</si>
  <si>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</si>
  <si>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</si>
  <si>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</si>
  <si>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</si>
  <si>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</si>
  <si>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</si>
  <si>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</si>
  <si>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</si>
  <si>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</si>
  <si>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</si>
  <si>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</si>
  <si>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</si>
  <si>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</si>
  <si>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</si>
  <si>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</si>
  <si>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</si>
  <si>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</si>
  <si>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</si>
  <si>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</si>
  <si>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</si>
  <si>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</si>
  <si>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</si>
  <si>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</si>
  <si>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</si>
  <si>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</si>
  <si>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</si>
  <si>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</si>
  <si>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</si>
  <si>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</si>
  <si>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</si>
  <si>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</si>
  <si>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</si>
  <si>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</si>
  <si>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</si>
  <si>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</si>
  <si>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</si>
  <si>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</si>
  <si>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</si>
  <si>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</si>
  <si>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</si>
  <si>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</si>
  <si>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</si>
  <si>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</si>
  <si>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</si>
  <si>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</si>
  <si>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</si>
  <si>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</si>
  <si>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</si>
  <si>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</si>
  <si>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</si>
  <si>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</si>
  <si>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</si>
  <si>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</si>
  <si>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</si>
  <si>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</si>
  <si>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</si>
  <si>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</si>
  <si>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</si>
  <si>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</si>
  <si>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</si>
  <si>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</si>
  <si>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</si>
  <si>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</si>
  <si>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</si>
  <si>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</si>
  <si>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</si>
  <si>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</si>
  <si>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</si>
  <si>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</si>
  <si>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</si>
  <si>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</si>
  <si>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</si>
  <si>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</si>
  <si>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</si>
  <si>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</si>
  <si>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</si>
  <si>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</si>
  <si>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</si>
  <si>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</si>
  <si>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</si>
  <si>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</si>
  <si>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</si>
  <si>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</si>
  <si>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</si>
  <si>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</si>
  <si>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</si>
  <si>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</si>
  <si>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</si>
  <si>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</si>
  <si>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</si>
  <si>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</si>
  <si>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</si>
  <si>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</si>
  <si>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</si>
  <si>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</si>
  <si>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</si>
  <si>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</si>
  <si>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</si>
  <si>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</si>
  <si>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</si>
  <si>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</si>
  <si>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</si>
  <si>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</si>
  <si>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</si>
  <si>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</si>
  <si>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</si>
  <si>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</si>
  <si>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</si>
  <si>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</si>
  <si>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</si>
  <si>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</si>
  <si>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</si>
  <si>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</si>
  <si>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</si>
  <si>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</si>
  <si>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</si>
  <si>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</si>
  <si>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</si>
  <si>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</si>
  <si>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</si>
  <si>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</si>
  <si>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</si>
  <si>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</si>
  <si>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</si>
  <si>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</si>
  <si>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</si>
  <si>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</si>
  <si>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</si>
  <si>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</si>
  <si>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</si>
  <si>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</si>
  <si>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</si>
  <si>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</si>
  <si>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</si>
  <si>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</si>
  <si>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</si>
  <si>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</si>
  <si>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</si>
  <si>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</si>
  <si>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</si>
  <si>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</si>
  <si>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</si>
  <si>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</si>
  <si>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</si>
  <si>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</si>
  <si>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</si>
  <si>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</si>
  <si>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</si>
  <si>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</si>
  <si>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</si>
  <si>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</si>
  <si>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</si>
  <si>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</si>
  <si>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</si>
  <si>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</si>
  <si>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</si>
  <si>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</si>
  <si>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</si>
  <si>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</si>
  <si>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</si>
  <si>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</si>
  <si>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</si>
  <si>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</si>
  <si>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</si>
  <si>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</si>
  <si>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</si>
  <si>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</si>
  <si>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</si>
  <si>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</si>
  <si>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</si>
  <si>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</si>
  <si>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</si>
  <si>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</si>
  <si>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</si>
  <si>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</si>
  <si>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</si>
  <si>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</si>
  <si>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</si>
  <si>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</si>
  <si>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</si>
  <si>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</si>
  <si>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</si>
  <si>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</si>
  <si>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</si>
  <si>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</si>
  <si>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</si>
  <si>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</si>
  <si>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</si>
  <si>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</si>
  <si>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</si>
  <si>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</si>
  <si>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</si>
  <si>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</si>
  <si>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</si>
  <si>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</si>
  <si>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</si>
  <si>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</si>
  <si>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</si>
  <si>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</si>
  <si>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</si>
  <si>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</si>
  <si>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</si>
  <si>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</si>
  <si>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</si>
  <si>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</si>
  <si>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</si>
  <si>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</si>
  <si>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</si>
  <si>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</si>
  <si>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</si>
  <si>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</si>
  <si>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</si>
  <si>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</si>
  <si>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</si>
  <si>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</si>
  <si>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</si>
  <si>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</si>
  <si>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</si>
  <si>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</si>
  <si>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</si>
  <si>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</si>
  <si>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</si>
  <si>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</si>
  <si>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</si>
  <si>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</si>
  <si>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</si>
  <si>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</si>
  <si>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</si>
  <si>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</si>
  <si>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</si>
  <si>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</si>
  <si>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</si>
  <si>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</si>
  <si>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</si>
  <si>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</si>
  <si>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</si>
  <si>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</si>
  <si>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</si>
  <si>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</si>
  <si>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</si>
  <si>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</si>
  <si>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</si>
  <si>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</si>
  <si>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</si>
  <si>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</si>
  <si>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</si>
  <si>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</si>
  <si>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</si>
  <si>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</si>
  <si>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</si>
  <si>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</si>
  <si>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</si>
  <si>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</si>
  <si>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</si>
  <si>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</si>
  <si>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</si>
  <si>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</si>
  <si>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</si>
  <si>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</si>
  <si>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</si>
  <si>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</si>
  <si>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</si>
  <si>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</si>
  <si>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</si>
  <si>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</si>
  <si>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</si>
  <si>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</si>
  <si>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</si>
  <si>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</si>
  <si>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</si>
  <si>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</si>
  <si>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</si>
  <si>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</si>
  <si>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</si>
  <si>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</si>
  <si>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</si>
  <si>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</si>
  <si>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</si>
  <si>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</si>
  <si>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</si>
  <si>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</si>
  <si>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</si>
  <si>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</si>
  <si>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</si>
  <si>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</si>
  <si>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</si>
  <si>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</si>
  <si>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</si>
  <si>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</si>
  <si>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</si>
  <si>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</si>
  <si>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</si>
  <si>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</si>
  <si>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</si>
  <si>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</si>
  <si>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</si>
  <si>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</si>
  <si>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</si>
  <si>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</si>
  <si>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</si>
  <si>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</si>
  <si>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</si>
  <si>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</si>
  <si>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</si>
  <si>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</si>
  <si>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</si>
  <si>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</si>
  <si>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</si>
  <si>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</si>
  <si>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</si>
  <si>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</si>
  <si>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</si>
  <si>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</si>
  <si>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</si>
  <si>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</si>
  <si>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</si>
  <si>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</si>
  <si>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</si>
  <si>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</si>
  <si>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</si>
  <si>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</si>
  <si>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</si>
  <si>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</si>
  <si>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</si>
  <si>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</si>
  <si>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</si>
  <si>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</si>
  <si>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</si>
  <si>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</si>
  <si>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</si>
  <si>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</si>
  <si>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</si>
  <si>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</si>
  <si>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</si>
  <si>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</si>
  <si>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</si>
  <si>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</si>
  <si>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</si>
  <si>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</si>
  <si>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</si>
  <si>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</si>
  <si>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</si>
  <si>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</si>
  <si>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</si>
  <si>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</si>
  <si>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</si>
  <si>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</si>
  <si>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</si>
  <si>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</si>
  <si>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</si>
  <si>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</si>
  <si>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</si>
  <si>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</si>
  <si>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</si>
  <si>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</si>
  <si>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</si>
  <si>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</si>
  <si>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</si>
  <si>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</si>
  <si>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</si>
  <si>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</si>
  <si>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</si>
  <si>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</si>
  <si>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</si>
  <si>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</si>
  <si>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</si>
  <si>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</si>
  <si>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</si>
  <si>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</si>
  <si>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</si>
  <si>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</si>
  <si>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</si>
  <si>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</si>
  <si>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</si>
  <si>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</si>
  <si>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</si>
  <si>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</si>
  <si>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</si>
  <si>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</si>
  <si>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</si>
  <si>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</si>
  <si>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</si>
  <si>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</si>
  <si>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</si>
  <si>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</si>
  <si>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</si>
  <si>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</si>
  <si>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</si>
  <si>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</si>
  <si>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</si>
  <si>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</si>
  <si>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</si>
  <si>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</si>
  <si>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</si>
  <si>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</si>
  <si>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</si>
  <si>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</si>
  <si>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</si>
  <si>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</si>
  <si>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</si>
  <si>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</si>
  <si>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</si>
  <si>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</si>
  <si>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</si>
  <si>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</si>
  <si>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</si>
  <si>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</si>
  <si>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</si>
  <si>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</si>
  <si>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</si>
  <si>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</si>
  <si>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</si>
  <si>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</si>
  <si>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</si>
  <si>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</si>
  <si>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</si>
  <si>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</si>
  <si>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</si>
  <si>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</si>
  <si>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</si>
  <si>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</si>
  <si>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</si>
  <si>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</si>
  <si>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</si>
  <si>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</si>
  <si>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</si>
  <si>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</si>
  <si>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</si>
  <si>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</si>
  <si>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</si>
  <si>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</si>
  <si>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</si>
  <si>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</si>
  <si>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</si>
  <si>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</si>
  <si>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</si>
  <si>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</si>
  <si>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</si>
  <si>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</si>
  <si>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</si>
  <si>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</si>
  <si>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</si>
  <si>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</si>
  <si>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</si>
  <si>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</si>
  <si>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</si>
  <si>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</si>
  <si>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</si>
  <si>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</si>
  <si>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</si>
  <si>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</si>
  <si>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</si>
  <si>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</si>
  <si>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</si>
  <si>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</si>
  <si>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</si>
  <si>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</si>
  <si>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</si>
  <si>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</si>
  <si>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</si>
  <si>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</si>
  <si>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</si>
  <si>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</si>
  <si>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</si>
  <si>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</si>
  <si>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</si>
  <si>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</si>
  <si>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</si>
  <si>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</si>
  <si>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</si>
  <si>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</si>
  <si>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</si>
  <si>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</si>
  <si>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</si>
  <si>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</si>
  <si>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</si>
  <si>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</si>
  <si>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</si>
  <si>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</si>
  <si>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</si>
  <si>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</si>
  <si>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</si>
  <si>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</si>
  <si>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</si>
  <si>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</si>
  <si>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</si>
  <si>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</si>
  <si>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</si>
  <si>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</si>
  <si>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</si>
  <si>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</si>
  <si>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</si>
  <si>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</si>
  <si>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</si>
  <si>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</si>
  <si>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</si>
  <si>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</si>
  <si>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</si>
  <si>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</si>
  <si>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</si>
  <si>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</si>
  <si>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</si>
  <si>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</si>
  <si>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</si>
  <si>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</si>
  <si>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</si>
  <si>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</si>
  <si>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</si>
  <si>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</si>
  <si>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</si>
  <si>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</si>
  <si>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</si>
  <si>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</si>
  <si>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</si>
  <si>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</si>
  <si>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</si>
  <si>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</si>
  <si>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</si>
  <si>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</si>
  <si>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</si>
  <si>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</si>
  <si>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</si>
  <si>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</si>
  <si>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</si>
  <si>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</si>
  <si>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</si>
  <si>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</si>
  <si>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</si>
  <si>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</si>
  <si>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</si>
  <si>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</si>
  <si>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</si>
  <si>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</si>
  <si>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</si>
  <si>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</si>
  <si>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</si>
  <si>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</si>
  <si>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</si>
  <si>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</si>
  <si>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</si>
  <si>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</si>
  <si>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</si>
  <si>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</si>
  <si>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</si>
  <si>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</si>
  <si>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</si>
  <si>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</si>
  <si>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</si>
  <si>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</si>
  <si>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</si>
  <si>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</si>
  <si>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</si>
  <si>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</si>
  <si>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</si>
  <si>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</si>
  <si>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</si>
  <si>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</si>
  <si>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</si>
  <si>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</si>
  <si>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</si>
  <si>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</si>
  <si>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</si>
  <si>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</si>
  <si>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</si>
  <si>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</si>
  <si>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</si>
  <si>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</si>
  <si>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</si>
  <si>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</si>
  <si>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</si>
  <si>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</si>
  <si>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</si>
  <si>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</si>
  <si>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</si>
  <si>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</si>
  <si>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</si>
  <si>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</si>
  <si>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</si>
  <si>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</si>
  <si>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</si>
  <si>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</si>
  <si>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</si>
  <si>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</si>
  <si>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</si>
  <si>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</si>
  <si>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</si>
  <si>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</si>
  <si>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</si>
  <si>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</si>
  <si>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</si>
  <si>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</si>
  <si>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</si>
  <si>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</si>
  <si>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</si>
  <si>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</si>
  <si>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</si>
  <si>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</si>
  <si>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</si>
  <si>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</si>
  <si>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</si>
  <si>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</si>
  <si>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</si>
  <si>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</si>
  <si>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</si>
  <si>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</si>
  <si>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</si>
  <si>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</si>
  <si>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</si>
  <si>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</si>
  <si>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</si>
  <si>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</si>
  <si>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</si>
  <si>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</si>
  <si>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</si>
  <si>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</si>
  <si>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</si>
  <si>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</si>
  <si>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</si>
  <si>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</si>
  <si>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</si>
  <si>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</si>
  <si>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</si>
  <si>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</si>
  <si>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</si>
  <si>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</si>
  <si>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</si>
  <si>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</si>
  <si>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</si>
  <si>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</si>
  <si>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</si>
  <si>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</si>
  <si>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</si>
  <si>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</si>
  <si>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</si>
  <si>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</si>
  <si>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</si>
  <si>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</si>
  <si>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</si>
  <si>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</si>
  <si>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</si>
  <si>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</si>
  <si>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</si>
  <si>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</si>
  <si>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</si>
  <si>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</si>
  <si>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</si>
  <si>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</si>
  <si>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</si>
  <si>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</si>
  <si>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</si>
  <si>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</si>
  <si>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</si>
  <si>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</si>
  <si>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</si>
  <si>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</si>
  <si>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</si>
  <si>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</si>
  <si>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</si>
  <si>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</si>
  <si>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</si>
  <si>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</si>
  <si>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</si>
  <si>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</si>
  <si>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</si>
  <si>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</si>
  <si>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</si>
  <si>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</si>
  <si>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</si>
  <si>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</si>
  <si>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</si>
  <si>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</si>
  <si>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</si>
  <si>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</si>
  <si>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</si>
  <si>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</si>
  <si>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</si>
  <si>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</si>
  <si>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</si>
  <si>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</si>
  <si>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</si>
  <si>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</si>
  <si>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</si>
  <si>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</si>
  <si>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</si>
  <si>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</si>
  <si>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</si>
  <si>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</si>
  <si>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</si>
  <si>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</si>
  <si>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</si>
  <si>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</si>
  <si>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</si>
  <si>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</si>
  <si>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</si>
  <si>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</si>
  <si>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</si>
  <si>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</si>
  <si>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</si>
  <si>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</si>
  <si>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</si>
  <si>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</si>
  <si>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</si>
  <si>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</si>
  <si>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</si>
  <si>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</si>
  <si>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</si>
  <si>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</si>
  <si>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</si>
  <si>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</si>
  <si>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</si>
  <si>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</si>
  <si>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</si>
  <si>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</si>
  <si>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</si>
  <si>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</si>
  <si>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</si>
  <si>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</si>
  <si>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</si>
  <si>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</si>
  <si>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</si>
  <si>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</si>
  <si>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</si>
  <si>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</si>
  <si>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</si>
  <si>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</si>
  <si>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</si>
  <si>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</si>
  <si>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</si>
  <si>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</si>
  <si>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</si>
  <si>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</si>
  <si>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</si>
  <si>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</si>
  <si>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</si>
  <si>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</si>
  <si>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</si>
  <si>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</si>
  <si>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</si>
  <si>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</si>
  <si>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</si>
  <si>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</si>
  <si>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</si>
  <si>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</si>
  <si>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</si>
  <si>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</si>
  <si>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</si>
  <si>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</si>
  <si>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</si>
  <si>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</si>
  <si>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</si>
  <si>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</si>
  <si>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</si>
  <si>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</si>
  <si>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</si>
  <si>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</si>
  <si>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</si>
  <si>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</si>
  <si>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</si>
  <si>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</si>
  <si>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</si>
  <si>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</si>
  <si>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</si>
  <si>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</si>
  <si>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</si>
  <si>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</si>
  <si>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</si>
  <si>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</si>
  <si>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</si>
  <si>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</si>
  <si>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</si>
  <si>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</si>
  <si>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</si>
  <si>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</si>
  <si>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</si>
  <si>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</si>
  <si>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</si>
  <si>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</si>
  <si>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</si>
  <si>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</si>
  <si>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</si>
  <si>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</si>
  <si>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</si>
  <si>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</si>
  <si>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</si>
  <si>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</si>
  <si>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</si>
  <si>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</si>
  <si>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</si>
  <si>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</si>
  <si>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</si>
  <si>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</si>
  <si>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</si>
  <si>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</si>
  <si>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</si>
  <si>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</si>
  <si>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</si>
  <si>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</si>
  <si>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</si>
  <si>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</si>
  <si>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</si>
  <si>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</si>
  <si>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</si>
  <si>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</si>
  <si>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</si>
  <si>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</si>
  <si>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</si>
  <si>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</si>
  <si>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</si>
  <si>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</si>
  <si>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</si>
  <si>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</si>
  <si>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</si>
  <si>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</si>
  <si>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</si>
  <si>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</si>
  <si>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</si>
  <si>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</si>
  <si>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</si>
  <si>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</si>
  <si>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</si>
  <si>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</si>
  <si>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</si>
  <si>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</si>
  <si>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</si>
  <si>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</si>
  <si>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</si>
  <si>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</si>
  <si>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</si>
  <si>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</si>
  <si>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</si>
  <si>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</si>
  <si>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</si>
  <si>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</si>
  <si>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</si>
  <si>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</si>
  <si>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</si>
  <si>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</si>
  <si>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</si>
  <si>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</si>
  <si>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</si>
  <si>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</si>
  <si>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</si>
  <si>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</si>
  <si>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</si>
  <si>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</si>
  <si>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</si>
  <si>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</si>
  <si>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</si>
  <si>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</si>
  <si>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</si>
  <si>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</si>
  <si>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</si>
  <si>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</si>
  <si>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</si>
  <si>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</si>
  <si>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</si>
  <si>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</si>
  <si>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</si>
  <si>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</si>
  <si>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</si>
  <si>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</si>
  <si>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</si>
  <si>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</si>
  <si>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</si>
  <si>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</si>
  <si>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</si>
  <si>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</si>
  <si>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</si>
  <si>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</si>
  <si>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</si>
  <si>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</si>
  <si>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</si>
  <si>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</si>
  <si>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</si>
  <si>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</si>
  <si>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</si>
  <si>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</si>
  <si>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</si>
  <si>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</si>
  <si>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</si>
  <si>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</si>
  <si>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</si>
  <si>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</si>
  <si>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</si>
  <si>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</si>
  <si>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</si>
  <si>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</si>
  <si>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</si>
  <si>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</si>
  <si>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</si>
  <si>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</si>
  <si>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</si>
  <si>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</si>
  <si>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</si>
  <si>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</si>
  <si>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</si>
  <si>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</si>
  <si>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</si>
  <si>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</si>
  <si>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</si>
  <si>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</si>
  <si>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</si>
  <si>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</si>
  <si>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</si>
  <si>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</si>
  <si>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</si>
  <si>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</si>
  <si>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</si>
  <si>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</si>
  <si>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</si>
  <si>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</si>
  <si>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</si>
  <si>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</si>
  <si>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</si>
  <si>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</si>
  <si>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</si>
  <si>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</si>
  <si>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</si>
  <si>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</si>
  <si>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</si>
  <si>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</si>
  <si>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</si>
  <si>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</si>
  <si>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</si>
  <si>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</si>
  <si>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</si>
  <si>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</si>
  <si>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</si>
  <si>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</si>
  <si>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</si>
  <si>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</si>
  <si>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</si>
  <si>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</si>
  <si>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</si>
  <si>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</si>
  <si>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</si>
  <si>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</si>
  <si>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</si>
  <si>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</si>
  <si>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</si>
  <si>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</si>
  <si>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</si>
  <si>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</si>
  <si>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</si>
  <si>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</si>
  <si>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</si>
  <si>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</si>
  <si>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</si>
  <si>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</si>
  <si>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</si>
  <si>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</si>
  <si>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</si>
  <si>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</si>
  <si>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</si>
  <si>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</si>
  <si>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</si>
  <si>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</si>
  <si>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</si>
  <si>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</si>
  <si>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</si>
  <si>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</si>
  <si>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</si>
  <si>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</si>
  <si>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</si>
  <si>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</si>
  <si>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</si>
  <si>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</si>
  <si>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</si>
  <si>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</si>
  <si>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</si>
  <si>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</si>
  <si>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</si>
  <si>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</si>
  <si>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</si>
  <si>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</si>
  <si>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</si>
  <si>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</si>
  <si>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</si>
  <si>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</si>
  <si>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</si>
  <si>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</si>
  <si>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</si>
  <si>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</si>
  <si>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</si>
  <si>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</si>
  <si>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</si>
  <si>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</si>
  <si>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</si>
  <si>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</si>
  <si>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</si>
  <si>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</si>
  <si>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</si>
  <si>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</si>
  <si>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</si>
  <si>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</si>
  <si>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</si>
  <si>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</si>
  <si>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</si>
  <si>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</si>
  <si>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</si>
  <si>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</si>
  <si>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</si>
  <si>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</si>
  <si>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</si>
  <si>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</si>
  <si>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</si>
  <si>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</si>
  <si>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</si>
  <si>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</si>
  <si>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</si>
  <si>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</si>
  <si>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</si>
  <si>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</si>
  <si>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</si>
  <si>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</si>
  <si>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</si>
  <si>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</si>
  <si>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</si>
  <si>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</si>
  <si>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</si>
  <si>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</si>
  <si>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</si>
  <si>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</si>
  <si>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</si>
  <si>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</si>
  <si>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</si>
  <si>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</si>
  <si>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</si>
  <si>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</si>
  <si>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</si>
  <si>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</si>
  <si>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</si>
  <si>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</si>
  <si>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</si>
  <si>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</si>
  <si>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</si>
  <si>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</si>
  <si>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</si>
  <si>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</si>
  <si>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</si>
  <si>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</si>
  <si>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</si>
  <si>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</si>
  <si>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</si>
  <si>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</si>
  <si>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</si>
  <si>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</si>
  <si>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</si>
  <si>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</si>
  <si>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</si>
  <si>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</si>
  <si>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</si>
  <si>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</si>
  <si>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</si>
  <si>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</si>
  <si>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</si>
  <si>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</si>
  <si>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</si>
  <si>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</si>
  <si>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</si>
  <si>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</si>
  <si>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</si>
  <si>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</si>
  <si>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</si>
  <si>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</si>
  <si>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</si>
  <si>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</si>
  <si>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</si>
  <si>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</si>
  <si>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</si>
  <si>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</si>
  <si>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</si>
  <si>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</si>
  <si>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</si>
  <si>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</si>
  <si>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</si>
  <si>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</si>
  <si>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</si>
  <si>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</si>
  <si>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</si>
  <si>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</si>
  <si>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</si>
  <si>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</si>
  <si>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</si>
  <si>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</si>
  <si>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</si>
  <si>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</si>
  <si>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</si>
  <si>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</si>
  <si>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</si>
  <si>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</si>
  <si>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</si>
  <si>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</si>
  <si>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</si>
  <si>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</si>
  <si>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</si>
  <si>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</si>
  <si>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</si>
  <si>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</si>
  <si>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</si>
  <si>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</si>
  <si>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</si>
  <si>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</si>
  <si>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</si>
  <si>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</si>
  <si>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</si>
  <si>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</si>
  <si>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</si>
  <si>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</si>
  <si>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</si>
  <si>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</si>
  <si>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</si>
  <si>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</si>
  <si>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</si>
  <si>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</si>
  <si>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</si>
  <si>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</si>
  <si>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</si>
  <si>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</si>
  <si>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</si>
  <si>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</si>
  <si>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</si>
  <si>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</si>
  <si>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</si>
  <si>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</si>
  <si>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</si>
  <si>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</si>
  <si>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</si>
  <si>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</si>
  <si>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</si>
  <si>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</si>
  <si>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</si>
  <si>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</si>
  <si>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</si>
  <si>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</si>
  <si>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</si>
  <si>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</si>
  <si>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</si>
  <si>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</si>
  <si>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</si>
  <si>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</si>
  <si>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</si>
  <si>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</si>
  <si>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</si>
  <si>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</si>
  <si>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</si>
  <si>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</si>
  <si>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</si>
  <si>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</si>
  <si>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</si>
  <si>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</si>
  <si>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</si>
  <si>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</si>
  <si>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</si>
  <si>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</si>
  <si>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</si>
  <si>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</si>
  <si>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</si>
  <si>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</si>
  <si>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</si>
  <si>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</si>
  <si>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</si>
  <si>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</si>
  <si>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</si>
  <si>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</si>
  <si>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</si>
  <si>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</si>
  <si>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</si>
  <si>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</si>
  <si>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</si>
  <si>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</si>
  <si>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</si>
  <si>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</si>
  <si>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</si>
  <si>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</si>
  <si>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</si>
  <si>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</si>
  <si>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</si>
  <si>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</si>
  <si>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</si>
  <si>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</si>
  <si>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</si>
  <si>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</si>
  <si>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</si>
  <si>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</si>
  <si>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</si>
  <si>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</si>
  <si>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</si>
  <si>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</si>
  <si>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</si>
  <si>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</si>
  <si>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</si>
  <si>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</si>
  <si>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</si>
  <si>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</si>
  <si>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</si>
  <si>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</si>
  <si>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</si>
  <si>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</si>
  <si>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</si>
  <si>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</si>
  <si>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</si>
  <si>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</si>
  <si>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</si>
  <si>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</si>
  <si>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</si>
  <si>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</si>
  <si>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</si>
  <si>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</si>
  <si>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</si>
  <si>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</si>
  <si>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</si>
  <si>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</si>
  <si>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</si>
  <si>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</si>
  <si>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</si>
  <si>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</si>
  <si>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</si>
  <si>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</si>
  <si>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</si>
  <si>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</si>
  <si>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</si>
  <si>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</si>
  <si>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</si>
  <si>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</si>
  <si>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</si>
  <si>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</si>
  <si>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</si>
  <si>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</si>
  <si>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</si>
  <si>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</si>
  <si>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</si>
  <si>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</si>
  <si>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</si>
  <si>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</si>
  <si>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</si>
  <si>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</si>
  <si>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</si>
  <si>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</si>
  <si>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</si>
  <si>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</si>
  <si>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</si>
  <si>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</si>
  <si>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</si>
  <si>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</si>
  <si>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</si>
  <si>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</si>
  <si>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</si>
  <si>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</si>
  <si>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</si>
  <si>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</si>
  <si>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</si>
  <si>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</si>
  <si>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</si>
  <si>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</si>
  <si>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</si>
  <si>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</si>
  <si>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</si>
  <si>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</si>
  <si>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</si>
  <si>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</si>
  <si>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</si>
  <si>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</si>
  <si>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</si>
  <si>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</si>
  <si>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</si>
  <si>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</si>
  <si>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</si>
  <si>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</si>
  <si>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</si>
  <si>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</si>
  <si>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</si>
  <si>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</si>
  <si>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</si>
  <si>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</si>
  <si>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</si>
  <si>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</si>
  <si>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</si>
  <si>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</si>
  <si>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</si>
  <si>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</si>
  <si>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</si>
  <si>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</si>
  <si>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</si>
  <si>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</si>
  <si>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</si>
  <si>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</si>
  <si>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</si>
  <si>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</si>
  <si>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</si>
  <si>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</si>
  <si>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</si>
  <si>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</si>
  <si>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</si>
  <si>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</si>
  <si>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</si>
  <si>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</si>
  <si>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</si>
  <si>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</si>
  <si>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</si>
  <si>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</si>
  <si>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</si>
  <si>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</si>
  <si>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</si>
  <si>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</si>
  <si>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</si>
  <si>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</si>
  <si>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</si>
  <si>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</si>
  <si>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</si>
  <si>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</si>
  <si>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</si>
  <si>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</si>
  <si>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</si>
  <si>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</si>
  <si>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</si>
  <si>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</si>
  <si>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</si>
  <si>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</si>
  <si>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</si>
  <si>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</si>
  <si>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</si>
  <si>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</si>
  <si>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</si>
  <si>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</si>
  <si>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</si>
  <si>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</si>
  <si>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</si>
  <si>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</si>
  <si>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</si>
  <si>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</si>
  <si>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</si>
  <si>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</si>
  <si>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</si>
  <si>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</si>
  <si>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</si>
  <si>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</si>
  <si>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</si>
  <si>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</si>
  <si>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</si>
  <si>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</si>
  <si>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</si>
  <si>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</si>
  <si>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</si>
  <si>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</si>
  <si>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</si>
  <si>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</si>
  <si>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</si>
  <si>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</si>
  <si>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</si>
  <si>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</si>
  <si>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</si>
  <si>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</si>
  <si>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</si>
  <si>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</si>
  <si>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</si>
  <si>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</si>
  <si>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</si>
  <si>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</si>
  <si>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</si>
  <si>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</si>
  <si>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</si>
  <si>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</si>
  <si>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</si>
  <si>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</si>
  <si>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</si>
  <si>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</si>
  <si>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</si>
  <si>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</si>
  <si>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</si>
  <si>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</si>
  <si>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</si>
  <si>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</si>
  <si>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</si>
  <si>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</si>
  <si>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</si>
  <si>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</si>
  <si>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</si>
  <si>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</si>
  <si>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</si>
  <si>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</si>
  <si>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</si>
  <si>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</si>
  <si>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</si>
  <si>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</si>
  <si>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</si>
  <si>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</si>
  <si>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</si>
  <si>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</si>
  <si>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</si>
  <si>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</si>
  <si>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</si>
  <si>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</si>
  <si>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</si>
  <si>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</si>
  <si>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</si>
  <si>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</si>
  <si>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</si>
  <si>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</si>
  <si>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</si>
  <si>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</si>
  <si>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</si>
  <si>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</si>
  <si>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</si>
  <si>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</si>
  <si>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</si>
  <si>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</si>
  <si>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</si>
  <si>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</si>
  <si>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</si>
  <si>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</si>
  <si>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</si>
  <si>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</si>
  <si>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</si>
  <si>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</si>
  <si>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</si>
  <si>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</si>
  <si>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</si>
  <si>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</si>
  <si>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</si>
  <si>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</si>
  <si>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</si>
  <si>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</si>
  <si>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</si>
  <si>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</si>
  <si>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</si>
  <si>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</si>
  <si>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</si>
  <si>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</si>
  <si>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</si>
  <si>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</si>
  <si>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</si>
  <si>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</si>
  <si>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</si>
  <si>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</si>
  <si>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</si>
  <si>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</si>
  <si>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</si>
  <si>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</si>
  <si>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</si>
  <si>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</si>
  <si>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</si>
  <si>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</si>
  <si>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</si>
  <si>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</si>
  <si>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</si>
  <si>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</si>
  <si>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</si>
  <si>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</si>
  <si>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</si>
  <si>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</si>
  <si>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</si>
  <si>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</si>
  <si>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</si>
  <si>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</si>
  <si>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</si>
  <si>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</si>
  <si>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</si>
  <si>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</si>
  <si>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</si>
  <si>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</si>
  <si>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</si>
  <si>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</si>
  <si>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</si>
  <si>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</si>
  <si>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</si>
  <si>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</si>
  <si>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</si>
  <si>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</si>
  <si>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</si>
  <si>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</si>
  <si>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</si>
  <si>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</si>
  <si>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</si>
  <si>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</si>
  <si>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</si>
  <si>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</si>
  <si>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</si>
  <si>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</si>
  <si>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</si>
  <si>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</si>
  <si>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</si>
  <si>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</si>
  <si>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</si>
  <si>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</si>
  <si>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</si>
  <si>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</si>
  <si>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</si>
  <si>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</si>
  <si>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</si>
  <si>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</si>
  <si>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</si>
  <si>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</si>
  <si>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</si>
  <si>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</si>
  <si>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</si>
  <si>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</si>
  <si>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</si>
  <si>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</si>
  <si>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</si>
  <si>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</si>
  <si>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</si>
  <si>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</si>
  <si>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</si>
  <si>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</si>
  <si>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</si>
  <si>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</si>
  <si>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</si>
  <si>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</si>
  <si>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</si>
  <si>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</si>
  <si>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</si>
  <si>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</si>
  <si>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</si>
  <si>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</si>
  <si>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</si>
  <si>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</si>
  <si>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</si>
  <si>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</si>
  <si>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</si>
  <si>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</si>
  <si>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</si>
  <si>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</si>
  <si>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</si>
  <si>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</si>
  <si>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</si>
  <si>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</si>
  <si>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</si>
  <si>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</si>
  <si>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</si>
  <si>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</si>
  <si>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</si>
  <si>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</si>
  <si>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</si>
  <si>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</si>
  <si>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</si>
  <si>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</si>
  <si>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</si>
  <si>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</si>
  <si>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</si>
  <si>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</si>
  <si>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</si>
  <si>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</si>
  <si>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</si>
  <si>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</si>
  <si>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</si>
  <si>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</si>
  <si>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</si>
  <si>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</si>
  <si>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</si>
  <si>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</si>
  <si>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</si>
  <si>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</si>
  <si>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</si>
  <si>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</si>
  <si>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</si>
  <si>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</si>
  <si>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</si>
  <si>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</si>
  <si>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</si>
  <si>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</si>
  <si>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</si>
  <si>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</si>
  <si>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</si>
  <si>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</si>
  <si>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</si>
  <si>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</si>
  <si>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</si>
  <si>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</si>
  <si>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</si>
  <si>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</si>
  <si>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</si>
  <si>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</si>
  <si>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</si>
  <si>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</si>
  <si>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</si>
  <si>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</si>
  <si>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</si>
  <si>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</si>
  <si>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</si>
  <si>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</si>
  <si>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</si>
  <si>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</si>
  <si>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</si>
  <si>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</si>
  <si>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</si>
  <si>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</si>
  <si>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</si>
  <si>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</si>
  <si>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</si>
  <si>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</si>
  <si>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</si>
  <si>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</si>
  <si>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</si>
  <si>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</si>
  <si>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</si>
  <si>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</si>
  <si>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</si>
  <si>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</si>
  <si>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</si>
  <si>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</si>
  <si>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</si>
  <si>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</si>
  <si>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</si>
  <si>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</si>
  <si>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</si>
  <si>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</si>
  <si>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</si>
  <si>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</si>
  <si>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</si>
  <si>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</si>
  <si>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</si>
  <si>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</si>
  <si>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</si>
  <si>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</si>
  <si>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</si>
  <si>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</si>
  <si>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</si>
  <si>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</si>
  <si>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</si>
  <si>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</si>
  <si>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</si>
  <si>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</si>
  <si>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</si>
  <si>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</si>
  <si>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</si>
  <si>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</si>
  <si>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</si>
  <si>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</si>
  <si>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</si>
  <si>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</si>
  <si>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</si>
  <si>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</si>
  <si>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</si>
  <si>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</si>
  <si>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</si>
  <si>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</si>
  <si>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</si>
  <si>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</si>
  <si>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</si>
  <si>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</si>
  <si>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</si>
  <si>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</si>
  <si>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</si>
  <si>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</si>
  <si>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</si>
  <si>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</si>
  <si>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</si>
  <si>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</si>
  <si>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</si>
  <si>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</si>
  <si>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</si>
  <si>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</si>
  <si>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</si>
  <si>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</si>
  <si>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</si>
  <si>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</si>
  <si>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</si>
  <si>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</si>
  <si>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</si>
  <si>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</si>
  <si>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</si>
  <si>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</si>
  <si>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</si>
  <si>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</si>
  <si>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</si>
  <si>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</si>
  <si>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</si>
  <si>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</si>
  <si>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</si>
  <si>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</si>
  <si>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</si>
  <si>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</si>
  <si>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</si>
  <si>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</si>
  <si>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</si>
  <si>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</si>
  <si>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</si>
  <si>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</si>
  <si>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</si>
  <si>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</si>
  <si>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</si>
  <si>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</si>
  <si>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</si>
  <si>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</si>
  <si>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</si>
  <si>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</si>
  <si>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</si>
  <si>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</si>
  <si>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</si>
  <si>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</si>
  <si>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</si>
  <si>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</si>
  <si>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</si>
  <si>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</si>
  <si>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</si>
  <si>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</si>
  <si>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</si>
  <si>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</si>
  <si>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</si>
  <si>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</si>
  <si>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</si>
  <si>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</si>
  <si>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</si>
  <si>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</si>
  <si>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</si>
  <si>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</si>
  <si>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</si>
  <si>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</si>
  <si>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</si>
  <si>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</si>
  <si>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</si>
  <si>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</si>
  <si>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</si>
  <si>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</si>
  <si>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</si>
  <si>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</si>
  <si>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</si>
  <si>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</si>
  <si>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</si>
  <si>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</si>
  <si>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</si>
  <si>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</si>
  <si>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</si>
  <si>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</si>
  <si>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</si>
  <si>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</si>
  <si>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</si>
  <si>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</si>
  <si>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</si>
  <si>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</si>
  <si>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</si>
  <si>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</si>
  <si>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</si>
  <si>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</si>
  <si>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</si>
  <si>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</si>
  <si>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</si>
  <si>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</si>
  <si>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</si>
  <si>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</si>
  <si>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</si>
  <si>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</si>
  <si>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</si>
  <si>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</si>
  <si>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</si>
  <si>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</si>
  <si>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</si>
  <si>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</si>
  <si>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</si>
  <si>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</si>
  <si>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</si>
  <si>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</si>
  <si>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</si>
  <si>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</si>
  <si>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</si>
  <si>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</si>
  <si>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</si>
  <si>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</si>
  <si>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</si>
  <si>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</si>
  <si>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</si>
  <si>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</si>
  <si>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</si>
  <si>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</si>
  <si>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</si>
  <si>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</si>
  <si>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</si>
  <si>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</si>
  <si>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</si>
  <si>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</si>
  <si>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</si>
  <si>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</si>
  <si>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</si>
  <si>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</si>
  <si>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</si>
  <si>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</si>
  <si>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</si>
  <si>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</si>
  <si>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</si>
  <si>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</si>
  <si>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</si>
  <si>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</si>
  <si>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</si>
  <si>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</si>
  <si>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</si>
  <si>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</si>
  <si>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</si>
  <si>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</si>
  <si>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</si>
  <si>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</si>
  <si>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</si>
  <si>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</si>
  <si>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</si>
  <si>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</si>
  <si>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</si>
  <si>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</si>
  <si>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</si>
  <si>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</si>
  <si>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</si>
  <si>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</si>
  <si>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</si>
  <si>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</si>
  <si>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</si>
  <si>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</si>
  <si>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</si>
  <si>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</si>
  <si>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</si>
  <si>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</si>
  <si>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</si>
  <si>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</si>
  <si>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</si>
  <si>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</si>
  <si>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</si>
  <si>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</si>
  <si>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</si>
  <si>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</si>
  <si>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</si>
  <si>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</si>
  <si>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</si>
  <si>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</si>
  <si>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</si>
  <si>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</si>
  <si>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</si>
  <si>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</si>
  <si>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</si>
  <si>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</si>
  <si>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</si>
  <si>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</si>
  <si>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</si>
  <si>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</si>
  <si>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</si>
  <si>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</si>
  <si>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</si>
  <si>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</si>
  <si>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</si>
  <si>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</si>
  <si>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</si>
  <si>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</si>
  <si>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</si>
  <si>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</si>
  <si>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</si>
  <si>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</si>
  <si>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</si>
  <si>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</si>
  <si>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</si>
  <si>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</si>
  <si>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</si>
  <si>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</si>
  <si>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</si>
  <si>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</si>
  <si>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</si>
  <si>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</si>
  <si>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</si>
  <si>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</si>
  <si>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</si>
  <si>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</si>
  <si>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</si>
  <si>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</si>
  <si>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</si>
  <si>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</si>
  <si>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</si>
  <si>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</si>
  <si>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</si>
  <si>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</si>
  <si>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</si>
  <si>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</si>
  <si>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</si>
  <si>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</si>
  <si>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</si>
  <si>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</si>
  <si>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</si>
  <si>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</si>
  <si>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</si>
  <si>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</si>
  <si>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</si>
  <si>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</si>
  <si>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</si>
  <si>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</si>
  <si>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</si>
  <si>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</si>
  <si>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</si>
  <si>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</si>
  <si>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</si>
  <si>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</si>
  <si>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</si>
  <si>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</si>
  <si>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</si>
  <si>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</si>
  <si>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</si>
  <si>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</si>
  <si>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</si>
  <si>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</si>
  <si>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</si>
  <si>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</si>
  <si>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</si>
  <si>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</si>
  <si>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</si>
  <si>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</si>
  <si>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</si>
  <si>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</si>
  <si>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</si>
  <si>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</si>
  <si>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</si>
  <si>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</si>
  <si>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</si>
  <si>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</si>
  <si>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</si>
  <si>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</si>
  <si>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</si>
  <si>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</si>
  <si>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</si>
  <si>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</si>
  <si>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</si>
  <si>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</si>
  <si>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</si>
  <si>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</si>
  <si>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</si>
  <si>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</si>
  <si>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</si>
  <si>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</si>
  <si>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</si>
  <si>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</si>
  <si>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</si>
  <si>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</si>
  <si>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</si>
  <si>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</si>
  <si>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</si>
  <si>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</si>
  <si>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</si>
  <si>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</si>
  <si>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</si>
  <si>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</si>
  <si>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</si>
  <si>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</si>
  <si>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</si>
  <si>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</si>
  <si>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</si>
  <si>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</si>
  <si>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</si>
  <si>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</si>
  <si>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</si>
  <si>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</si>
  <si>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</si>
  <si>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</si>
  <si>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</si>
  <si>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</si>
  <si>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</si>
  <si>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</si>
  <si>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</si>
  <si>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</si>
  <si>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</si>
  <si>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</si>
  <si>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</si>
  <si>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</si>
  <si>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</si>
  <si>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</si>
  <si>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</si>
  <si>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</si>
  <si>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</si>
  <si>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</si>
  <si>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</si>
  <si>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</si>
  <si>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</si>
  <si>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</si>
  <si>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</si>
  <si>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</si>
  <si>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</si>
  <si>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</si>
  <si>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</si>
  <si>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</si>
  <si>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</si>
  <si>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</si>
  <si>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</si>
  <si>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</si>
  <si>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</si>
  <si>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</si>
  <si>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</si>
  <si>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</si>
  <si>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</si>
  <si>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</si>
  <si>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</si>
  <si>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</si>
  <si>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</si>
  <si>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</si>
  <si>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</si>
  <si>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</si>
  <si>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</si>
  <si>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</si>
  <si>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</si>
  <si>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</si>
  <si>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</si>
  <si>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</si>
  <si>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</si>
  <si>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</si>
  <si>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</si>
  <si>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</si>
  <si>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</si>
  <si>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</si>
  <si>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</si>
  <si>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</si>
  <si>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</si>
  <si>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</si>
  <si>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</si>
  <si>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</si>
  <si>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</si>
  <si>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</si>
  <si>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</si>
  <si>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</si>
  <si>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</si>
  <si>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</si>
  <si>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</si>
  <si>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</si>
  <si>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</si>
  <si>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</si>
  <si>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</si>
  <si>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</si>
  <si>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</si>
  <si>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</si>
  <si>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</si>
  <si>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</si>
  <si>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</si>
  <si>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</si>
  <si>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</si>
  <si>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</si>
  <si>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</si>
  <si>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</si>
  <si>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</si>
  <si>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</si>
  <si>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</si>
  <si>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</si>
  <si>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</si>
  <si>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</si>
  <si>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</si>
  <si>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</si>
  <si>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</si>
  <si>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</si>
  <si>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</si>
  <si>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</si>
  <si>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</si>
  <si>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</si>
  <si>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</si>
  <si>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</si>
  <si>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</si>
  <si>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</si>
  <si>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</si>
  <si>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</si>
  <si>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</si>
  <si>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</si>
  <si>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</si>
  <si>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</si>
  <si>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</si>
  <si>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</si>
  <si>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</si>
  <si>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</si>
  <si>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</si>
  <si>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</si>
  <si>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</si>
  <si>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</si>
  <si>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</si>
  <si>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</si>
  <si>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</si>
  <si>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</si>
  <si>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</si>
  <si>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</si>
  <si>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</si>
  <si>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</si>
  <si>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</si>
  <si>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</si>
  <si>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</si>
  <si>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</si>
  <si>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</si>
  <si>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</si>
  <si>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</si>
  <si>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</si>
  <si>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</si>
  <si>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</si>
  <si>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</si>
  <si>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</si>
  <si>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</si>
  <si>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</si>
  <si>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</si>
  <si>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</si>
  <si>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</si>
  <si>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</si>
  <si>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</si>
  <si>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</si>
  <si>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</si>
  <si>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</si>
  <si>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</si>
  <si>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</si>
  <si>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</si>
  <si>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</si>
  <si>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</si>
  <si>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</si>
  <si>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</si>
  <si>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</si>
  <si>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</si>
  <si>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</si>
  <si>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</si>
  <si>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</si>
  <si>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</si>
  <si>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</si>
  <si>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</si>
  <si>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</si>
  <si>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</si>
  <si>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</si>
  <si>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</si>
  <si>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</si>
  <si>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</si>
  <si>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</si>
  <si>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</si>
  <si>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</si>
  <si>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</si>
  <si>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</si>
  <si>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</si>
  <si>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</si>
  <si>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</si>
  <si>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</si>
  <si>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</si>
  <si>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</si>
  <si>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</si>
  <si>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</si>
  <si>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</si>
  <si>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</si>
  <si>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</si>
  <si>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</si>
  <si>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</si>
  <si>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</si>
  <si>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</si>
  <si>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</si>
  <si>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</si>
  <si>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</si>
  <si>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</si>
  <si>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</si>
  <si>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</si>
  <si>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</si>
  <si>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</si>
  <si>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</si>
  <si>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</si>
  <si>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</si>
  <si>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</si>
  <si>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</si>
  <si>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</si>
  <si>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</si>
  <si>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</si>
  <si>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</si>
  <si>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</si>
  <si>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</si>
  <si>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</si>
  <si>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</si>
  <si>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</si>
  <si>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</si>
  <si>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</si>
  <si>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</si>
  <si>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</si>
  <si>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</si>
  <si>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</si>
  <si>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</si>
  <si>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</si>
  <si>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</si>
  <si>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</si>
  <si>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</si>
  <si>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</si>
  <si>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</si>
  <si>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</si>
  <si>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</si>
  <si>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</si>
  <si>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</si>
  <si>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</si>
  <si>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</si>
  <si>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</si>
  <si>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</si>
  <si>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</si>
  <si>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</si>
  <si>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</si>
  <si>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</si>
  <si>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</si>
  <si>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</si>
  <si>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</si>
  <si>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</si>
  <si>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</si>
  <si>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</si>
  <si>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</si>
  <si>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</si>
  <si>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</si>
  <si>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</si>
  <si>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</si>
  <si>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</si>
  <si>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</si>
  <si>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</si>
  <si>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</si>
  <si>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</si>
  <si>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</si>
  <si>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</si>
  <si>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</si>
  <si>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</si>
  <si>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</si>
  <si>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</si>
  <si>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</si>
  <si>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</si>
  <si>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</si>
  <si>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</si>
  <si>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</si>
  <si>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</si>
  <si>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</si>
  <si>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</si>
  <si>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</si>
  <si>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</si>
  <si>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</si>
  <si>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</si>
  <si>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</si>
  <si>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</si>
  <si>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</si>
  <si>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</si>
  <si>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</si>
  <si>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</si>
  <si>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</si>
  <si>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</si>
  <si>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</si>
  <si>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</si>
  <si>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</si>
  <si>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</si>
  <si>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</si>
  <si>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</si>
  <si>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</si>
  <si>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</si>
  <si>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</si>
  <si>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</si>
  <si>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</si>
  <si>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</si>
  <si>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</si>
  <si>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</si>
  <si>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</si>
  <si>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</si>
  <si>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</si>
  <si>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</si>
  <si>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</si>
  <si>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</si>
  <si>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</si>
  <si>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</si>
  <si>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</si>
  <si>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</si>
  <si>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</si>
  <si>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</si>
  <si>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</si>
  <si>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</si>
  <si>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</si>
  <si>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</si>
  <si>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</si>
  <si>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</si>
  <si>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</si>
  <si>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</si>
  <si>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</si>
  <si>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</si>
  <si>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</si>
  <si>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</si>
  <si>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</si>
  <si>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</si>
  <si>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</si>
  <si>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</si>
  <si>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</si>
  <si>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</si>
  <si>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</si>
  <si>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</si>
  <si>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</si>
  <si>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</si>
  <si>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</si>
  <si>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</si>
  <si>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</si>
  <si>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</si>
  <si>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</si>
  <si>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</si>
  <si>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</si>
  <si>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</si>
  <si>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</si>
  <si>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</si>
  <si>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</si>
  <si>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</si>
  <si>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</si>
  <si>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</si>
  <si>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</si>
  <si>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</si>
  <si>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</si>
  <si>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</si>
  <si>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</si>
  <si>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</si>
  <si>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</si>
  <si>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</si>
  <si>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</si>
  <si>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</si>
  <si>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</si>
  <si>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</si>
  <si>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</si>
  <si>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</si>
  <si>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</si>
  <si>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</si>
  <si>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</si>
  <si>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</si>
  <si>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</si>
  <si>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</si>
  <si>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</si>
  <si>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</si>
  <si>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</si>
  <si>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</si>
  <si>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</si>
  <si>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</si>
  <si>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</si>
  <si>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</si>
  <si>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</si>
  <si>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</si>
  <si>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</si>
  <si>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</si>
  <si>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</si>
  <si>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</si>
  <si>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</si>
  <si>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</si>
  <si>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</si>
  <si>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</si>
  <si>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</si>
  <si>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</si>
  <si>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</si>
  <si>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</si>
  <si>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</si>
  <si>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</si>
  <si>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</si>
  <si>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</si>
  <si>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</si>
  <si>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</si>
  <si>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</si>
  <si>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</si>
  <si>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</si>
  <si>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</si>
  <si>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</si>
  <si>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</si>
  <si>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</si>
  <si>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</si>
  <si>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</si>
  <si>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</si>
  <si>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</si>
  <si>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</si>
  <si>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</si>
  <si>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</si>
  <si>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</si>
  <si>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</si>
  <si>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</si>
  <si>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</si>
  <si>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</si>
  <si>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</si>
  <si>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</si>
  <si>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</si>
  <si>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</si>
  <si>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</si>
  <si>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</si>
  <si>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</si>
  <si>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</si>
  <si>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</si>
  <si>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</si>
  <si>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</si>
  <si>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</si>
  <si>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</si>
  <si>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</si>
  <si>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</si>
  <si>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</si>
  <si>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</si>
  <si>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</si>
  <si>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</si>
  <si>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</si>
  <si>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</si>
  <si>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</si>
  <si>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</si>
  <si>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</si>
  <si>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</si>
  <si>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</si>
  <si>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</si>
  <si>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</si>
  <si>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</si>
  <si>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</si>
  <si>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</si>
  <si>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</si>
  <si>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</si>
  <si>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</si>
  <si>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</si>
  <si>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</si>
  <si>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</si>
  <si>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</si>
  <si>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</si>
  <si>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</si>
  <si>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</si>
  <si>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</si>
  <si>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</si>
  <si>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</si>
  <si>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</si>
  <si>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</si>
  <si>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</si>
  <si>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</si>
  <si>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</si>
  <si>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</si>
  <si>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</si>
  <si>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</si>
  <si>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</si>
  <si>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</si>
  <si>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</si>
  <si>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</si>
  <si>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</si>
  <si>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</si>
  <si>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</si>
  <si>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</si>
  <si>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</si>
  <si>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</si>
  <si>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</si>
  <si>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</si>
  <si>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</si>
  <si>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</si>
  <si>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</si>
  <si>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</si>
  <si>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</si>
  <si>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</si>
  <si>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</si>
  <si>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</si>
  <si>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</si>
  <si>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</si>
  <si>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</si>
  <si>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</si>
  <si>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</si>
  <si>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</si>
  <si>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</si>
  <si>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</si>
  <si>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</si>
  <si>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</si>
  <si>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</si>
  <si>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</si>
  <si>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</si>
  <si>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</si>
  <si>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</si>
  <si>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</si>
  <si>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</si>
  <si>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</si>
  <si>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</si>
  <si>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</si>
  <si>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</si>
  <si>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</si>
  <si>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</si>
  <si>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</si>
  <si>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</si>
  <si>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</si>
  <si>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</si>
  <si>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</si>
  <si>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</si>
  <si>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</si>
  <si>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</si>
  <si>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</si>
  <si>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</si>
  <si>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</si>
  <si>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</si>
  <si>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</si>
  <si>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</si>
  <si>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</si>
  <si>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</si>
  <si>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</si>
  <si>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</si>
  <si>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</si>
  <si>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</si>
  <si>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</si>
  <si>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</si>
  <si>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</si>
  <si>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</si>
  <si>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</si>
  <si>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</si>
  <si>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</si>
  <si>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</si>
  <si>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</si>
  <si>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</si>
  <si>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</si>
  <si>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</si>
  <si>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</si>
  <si>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</si>
  <si>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</si>
  <si>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</si>
  <si>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</si>
  <si>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</si>
  <si>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</si>
  <si>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</si>
  <si>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</si>
  <si>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</si>
  <si>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</si>
  <si>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</si>
  <si>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</si>
  <si>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</si>
  <si>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</si>
  <si>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</si>
  <si>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</si>
  <si>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</si>
  <si>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</si>
  <si>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</si>
  <si>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</si>
  <si>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</si>
  <si>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</si>
  <si>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</si>
  <si>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</si>
  <si>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</si>
  <si>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</si>
  <si>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</si>
  <si>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</si>
  <si>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</si>
  <si>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</si>
  <si>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</si>
  <si>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</si>
  <si>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</si>
  <si>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</si>
  <si>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</si>
  <si>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</si>
  <si>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</si>
  <si>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</si>
  <si>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</si>
  <si>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</si>
  <si>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</si>
  <si>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</si>
  <si>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</si>
  <si>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</si>
  <si>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</si>
  <si>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</si>
  <si>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</si>
  <si>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</si>
  <si>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</si>
  <si>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</si>
  <si>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</si>
  <si>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</si>
  <si>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</si>
  <si>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</si>
  <si>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</si>
  <si>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</si>
  <si>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</si>
  <si>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</si>
  <si>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</si>
  <si>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</si>
  <si>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</si>
  <si>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</si>
  <si>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</si>
  <si>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</si>
  <si>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</si>
  <si>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</si>
  <si>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</si>
  <si>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</si>
  <si>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</si>
  <si>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</si>
  <si>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</si>
  <si>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</si>
  <si>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</si>
  <si>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</si>
  <si>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</si>
  <si>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</si>
  <si>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</si>
  <si>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</si>
  <si>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</si>
  <si>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</si>
  <si>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</si>
  <si>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</si>
  <si>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</si>
  <si>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</si>
  <si>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</si>
  <si>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</si>
  <si>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</si>
  <si>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</si>
  <si>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</si>
  <si>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</si>
  <si>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</si>
  <si>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</si>
  <si>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</si>
  <si>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</si>
  <si>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</si>
  <si>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</si>
  <si>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</si>
  <si>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</si>
  <si>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</si>
  <si>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</si>
  <si>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</si>
  <si>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</si>
  <si>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</si>
  <si>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</si>
  <si>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</si>
  <si>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</si>
  <si>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</si>
  <si>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</si>
  <si>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</si>
  <si>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</si>
  <si>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</si>
  <si>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</si>
  <si>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</si>
  <si>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</si>
  <si>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</si>
  <si>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</si>
  <si>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</si>
  <si>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</si>
  <si>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</si>
  <si>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</si>
  <si>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</si>
  <si>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</si>
  <si>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</si>
  <si>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</si>
  <si>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</si>
  <si>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</si>
  <si>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</si>
  <si>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</si>
  <si>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</si>
  <si>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</si>
  <si>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</si>
  <si>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</si>
  <si>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</si>
  <si>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</si>
  <si>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</si>
  <si>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</si>
  <si>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</si>
  <si>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</si>
  <si>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</si>
  <si>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</si>
  <si>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</si>
  <si>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</si>
  <si>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</si>
  <si>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</si>
  <si>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</si>
  <si>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</si>
  <si>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</si>
  <si>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</si>
  <si>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</si>
  <si>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</si>
  <si>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</si>
  <si>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</si>
  <si>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</si>
  <si>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</si>
  <si>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</si>
  <si>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</si>
  <si>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</si>
  <si>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</si>
  <si>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</si>
  <si>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</si>
  <si>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</si>
  <si>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</si>
  <si>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</si>
  <si>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</si>
  <si>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</si>
  <si>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</si>
  <si>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</si>
  <si>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</si>
  <si>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</si>
  <si>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</si>
  <si>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</si>
  <si>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</si>
  <si>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</si>
  <si>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</si>
  <si>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</si>
  <si>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</si>
  <si>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</si>
  <si>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</si>
  <si>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</si>
  <si>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</si>
  <si>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</si>
  <si>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</si>
  <si>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</si>
  <si>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</si>
  <si>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</si>
  <si>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</si>
  <si>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</si>
  <si>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</si>
  <si>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</si>
  <si>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</si>
  <si>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</si>
  <si>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</si>
  <si>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</si>
  <si>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</si>
  <si>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</si>
  <si>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</si>
  <si>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</si>
  <si>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</si>
  <si>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</si>
  <si>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</si>
  <si>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</si>
  <si>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</si>
  <si>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</si>
  <si>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</si>
  <si>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</si>
  <si>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</si>
  <si>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</si>
  <si>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</si>
  <si>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</si>
  <si>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</si>
  <si>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</si>
  <si>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</si>
  <si>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</si>
  <si>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</si>
  <si>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</si>
  <si>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</si>
  <si>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</si>
  <si>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</si>
  <si>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</si>
  <si>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</si>
  <si>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</si>
  <si>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</si>
  <si>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</si>
  <si>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</si>
  <si>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</si>
  <si>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</si>
  <si>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</si>
  <si>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</si>
  <si>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</si>
  <si>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</si>
  <si>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</si>
  <si>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</si>
  <si>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</si>
  <si>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</si>
  <si>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</si>
  <si>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</si>
  <si>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</si>
  <si>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</si>
  <si>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</si>
  <si>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</si>
  <si>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</si>
  <si>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</si>
  <si>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</si>
  <si>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</si>
  <si>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</si>
  <si>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</si>
  <si>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</si>
  <si>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</si>
  <si>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</si>
  <si>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</si>
  <si>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</si>
  <si>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</si>
  <si>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</si>
  <si>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</si>
  <si>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</si>
  <si>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</si>
  <si>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</si>
  <si>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</si>
  <si>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</si>
  <si>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</si>
  <si>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</si>
  <si>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</si>
  <si>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</si>
  <si>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</si>
  <si>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</si>
  <si>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</si>
  <si>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</si>
  <si>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</si>
  <si>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</si>
  <si>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</si>
  <si>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</si>
  <si>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</si>
  <si>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</si>
  <si>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</si>
  <si>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</si>
  <si>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</si>
  <si>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</si>
  <si>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</si>
  <si>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</si>
  <si>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</si>
  <si>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</si>
  <si>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</si>
  <si>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</si>
  <si>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</si>
  <si>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</si>
  <si>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</si>
  <si>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</si>
  <si>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</si>
  <si>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</si>
  <si>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</si>
  <si>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</si>
  <si>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</si>
  <si>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</si>
  <si>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</si>
  <si>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</si>
  <si>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</si>
  <si>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</si>
  <si>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</si>
  <si>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</si>
  <si>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</si>
  <si>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</si>
  <si>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</si>
  <si>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</si>
  <si>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</si>
  <si>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</si>
  <si>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</si>
  <si>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</si>
  <si>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</si>
  <si>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</si>
  <si>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</si>
  <si>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</si>
  <si>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</si>
  <si>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</si>
  <si>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</si>
  <si>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</si>
  <si>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</si>
  <si>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</si>
  <si>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</si>
  <si>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</si>
  <si>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</si>
  <si>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</si>
  <si>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</si>
  <si>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</si>
  <si>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</si>
  <si>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</si>
  <si>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</si>
  <si>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</si>
  <si>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</si>
  <si>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</si>
  <si>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</si>
  <si>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</si>
  <si>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</si>
  <si>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</si>
  <si>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</si>
  <si>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</si>
  <si>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</si>
  <si>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</si>
  <si>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</si>
  <si>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</si>
  <si>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</si>
  <si>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</si>
  <si>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</si>
  <si>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</si>
  <si>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</si>
  <si>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</si>
  <si>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</si>
  <si>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</si>
  <si>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</si>
  <si>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</si>
  <si>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</si>
  <si>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</si>
  <si>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</si>
  <si>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</si>
  <si>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</si>
  <si>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</si>
  <si>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</si>
  <si>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</si>
  <si>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</si>
  <si>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</si>
  <si>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</si>
  <si>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</si>
  <si>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</si>
  <si>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</si>
  <si>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</si>
  <si>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</si>
  <si>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</si>
  <si>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</si>
  <si>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</si>
  <si>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</si>
  <si>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</si>
  <si>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</si>
  <si>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</si>
  <si>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</si>
  <si>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</si>
  <si>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</si>
  <si>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</si>
  <si>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</si>
  <si>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</si>
  <si>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</si>
  <si>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</si>
  <si>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</si>
  <si>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</si>
  <si>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</si>
  <si>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</si>
  <si>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</si>
  <si>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</si>
  <si>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</si>
  <si>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</si>
  <si>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</si>
  <si>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</si>
  <si>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</si>
  <si>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</si>
  <si>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</si>
  <si>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</si>
  <si>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</si>
  <si>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</si>
  <si>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</si>
  <si>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</si>
  <si>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</si>
  <si>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</si>
  <si>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</si>
  <si>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</si>
  <si>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</si>
  <si>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</si>
  <si>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</si>
  <si>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</si>
  <si>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</si>
  <si>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</si>
  <si>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</si>
  <si>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</si>
  <si>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</si>
  <si>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</si>
  <si>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</si>
  <si>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</si>
  <si>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</si>
  <si>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</si>
  <si>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</si>
  <si>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</si>
  <si>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</si>
  <si>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</si>
  <si>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</si>
  <si>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</si>
  <si>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</si>
  <si>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</si>
  <si>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</si>
  <si>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</si>
  <si>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</si>
  <si>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</si>
  <si>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</si>
  <si>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</si>
  <si>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</si>
  <si>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</si>
  <si>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</si>
  <si>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</si>
  <si>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</si>
  <si>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</si>
  <si>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</si>
  <si>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</si>
  <si>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</si>
  <si>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</si>
  <si>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</si>
  <si>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</si>
  <si>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</si>
  <si>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</si>
  <si>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</si>
  <si>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</si>
  <si>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</si>
  <si>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</si>
  <si>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</si>
  <si>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</si>
  <si>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</si>
  <si>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</si>
  <si>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</si>
  <si>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</si>
  <si>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</si>
  <si>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</si>
  <si>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</si>
  <si>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</si>
  <si>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</si>
  <si>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</si>
  <si>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</si>
  <si>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</si>
  <si>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</si>
  <si>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</si>
  <si>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</si>
  <si>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</si>
  <si>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</si>
  <si>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</si>
  <si>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</si>
  <si>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</si>
  <si>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</si>
  <si>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</si>
  <si>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</si>
  <si>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</si>
  <si>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</si>
  <si>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</si>
  <si>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</si>
  <si>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</si>
  <si>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</si>
  <si>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</si>
  <si>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</si>
  <si>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</si>
  <si>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</si>
  <si>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</si>
  <si>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</si>
  <si>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</si>
  <si>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</si>
  <si>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</si>
  <si>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</si>
  <si>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</si>
  <si>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</si>
  <si>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</si>
  <si>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</si>
  <si>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</si>
  <si>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</si>
  <si>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</si>
  <si>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</si>
  <si>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</si>
  <si>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</si>
  <si>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</si>
  <si>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</si>
  <si>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</si>
  <si>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</si>
  <si>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</si>
  <si>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</si>
  <si>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</si>
  <si>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</si>
  <si>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</si>
  <si>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</si>
  <si>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</si>
  <si>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</si>
  <si>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</si>
  <si>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</si>
  <si>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</si>
  <si>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</si>
  <si>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</si>
  <si>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</si>
  <si>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</si>
  <si>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</si>
  <si>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</si>
  <si>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</si>
  <si>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</si>
  <si>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</si>
  <si>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</si>
  <si>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</si>
  <si>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</si>
  <si>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</si>
  <si>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</si>
  <si>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</si>
  <si>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</si>
  <si>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</si>
  <si>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</si>
  <si>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</si>
  <si>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</si>
  <si>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</si>
  <si>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</si>
  <si>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</si>
  <si>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</si>
  <si>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</si>
  <si>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</si>
  <si>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</si>
  <si>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</si>
  <si>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</si>
  <si>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</si>
  <si>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</si>
  <si>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</si>
  <si>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</si>
  <si>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</si>
  <si>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</si>
  <si>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</si>
  <si>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</si>
  <si>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</si>
  <si>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</si>
  <si>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</si>
  <si>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</si>
  <si>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</si>
  <si>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</si>
  <si>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</si>
  <si>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</si>
  <si>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</si>
  <si>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</si>
  <si>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</si>
  <si>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</si>
  <si>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</si>
  <si>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</si>
  <si>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</si>
  <si>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</si>
  <si>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</si>
  <si>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</si>
  <si>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</si>
  <si>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</si>
  <si>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</si>
  <si>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</si>
  <si>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</si>
  <si>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</si>
  <si>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</si>
  <si>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</si>
  <si>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</si>
  <si>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</si>
  <si>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</si>
  <si>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</si>
  <si>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</si>
  <si>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</si>
  <si>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</si>
  <si>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</si>
  <si>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</si>
  <si>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</si>
  <si>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</si>
  <si>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</si>
  <si>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</si>
  <si>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</si>
  <si>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</si>
  <si>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</si>
  <si>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</si>
  <si>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</si>
  <si>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</si>
  <si>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</si>
  <si>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</si>
  <si>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</si>
  <si>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</si>
  <si>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</si>
  <si>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</si>
  <si>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</si>
  <si>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</si>
  <si>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</si>
  <si>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</si>
  <si>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</si>
  <si>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</si>
  <si>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</si>
  <si>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</si>
  <si>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</si>
  <si>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</si>
  <si>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</si>
  <si>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</si>
  <si>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</si>
  <si>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</si>
  <si>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</si>
  <si>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</si>
  <si>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</si>
  <si>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</si>
  <si>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</si>
  <si>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</si>
  <si>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</si>
  <si>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</si>
  <si>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</si>
  <si>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</si>
  <si>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</si>
  <si>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</si>
  <si>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</si>
  <si>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</si>
  <si>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</si>
  <si>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</si>
  <si>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</si>
  <si>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</si>
  <si>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</si>
  <si>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</si>
  <si>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</si>
  <si>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</si>
  <si>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</si>
  <si>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</si>
  <si>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</si>
  <si>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</si>
  <si>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</si>
  <si>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</si>
  <si>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</si>
  <si>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</si>
  <si>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</si>
  <si>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</si>
  <si>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</si>
  <si>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</si>
  <si>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</si>
  <si>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</si>
  <si>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</si>
  <si>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</si>
  <si>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</si>
  <si>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</si>
  <si>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</si>
  <si>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</si>
  <si>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</si>
  <si>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</si>
  <si>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</si>
  <si>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</si>
  <si>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</si>
  <si>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</si>
  <si>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</si>
  <si>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</si>
  <si>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</si>
  <si>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</si>
  <si>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</si>
  <si>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</si>
  <si>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</si>
  <si>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</si>
  <si>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</si>
  <si>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</si>
  <si>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</si>
  <si>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</si>
  <si>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</si>
  <si>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</si>
  <si>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</si>
  <si>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</si>
  <si>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</si>
  <si>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</si>
  <si>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</si>
  <si>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</si>
  <si>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</si>
  <si>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</si>
  <si>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</si>
  <si>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</si>
  <si>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</si>
  <si>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</si>
  <si>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</si>
  <si>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</si>
  <si>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</si>
  <si>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</si>
  <si>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</si>
  <si>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</si>
  <si>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</si>
  <si>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</si>
  <si>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</si>
  <si>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</si>
  <si>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</si>
  <si>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</si>
  <si>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</si>
  <si>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</si>
  <si>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</si>
  <si>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</si>
  <si>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</si>
  <si>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</si>
  <si>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</si>
  <si>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</si>
  <si>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</si>
  <si>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</si>
  <si>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</si>
  <si>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</si>
  <si>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</si>
  <si>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</si>
  <si>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</si>
  <si>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</si>
  <si>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</si>
  <si>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</si>
  <si>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</si>
  <si>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</si>
  <si>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</si>
  <si>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</si>
  <si>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</si>
  <si>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</si>
  <si>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</si>
  <si>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</si>
  <si>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</si>
  <si>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</si>
  <si>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</si>
  <si>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</si>
  <si>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</si>
  <si>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</si>
  <si>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</si>
  <si>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</si>
  <si>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</si>
  <si>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</si>
  <si>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</si>
  <si>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</si>
  <si>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</si>
  <si>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</si>
  <si>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</si>
  <si>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</si>
  <si>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</si>
  <si>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</si>
  <si>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</si>
  <si>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</si>
  <si>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</si>
  <si>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</si>
  <si>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</si>
  <si>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</si>
  <si>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</si>
  <si>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</si>
  <si>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</si>
  <si>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</si>
  <si>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</si>
  <si>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</si>
  <si>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</si>
  <si>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</si>
  <si>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</si>
  <si>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</si>
  <si>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</si>
  <si>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</si>
  <si>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</si>
  <si>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</si>
  <si>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</si>
  <si>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</si>
  <si>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</si>
  <si>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</si>
  <si>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</si>
  <si>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</si>
  <si>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</si>
  <si>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</si>
  <si>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</si>
  <si>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</si>
  <si>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</si>
  <si>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</si>
  <si>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</si>
  <si>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</si>
  <si>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</si>
  <si>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</si>
  <si>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</si>
  <si>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</si>
  <si>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</si>
  <si>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</si>
  <si>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</si>
  <si>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</si>
  <si>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</si>
  <si>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</si>
  <si>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</si>
  <si>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</si>
  <si>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</si>
  <si>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</si>
  <si>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</si>
  <si>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</si>
  <si>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</si>
  <si>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</si>
  <si>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</si>
  <si>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</si>
  <si>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</si>
  <si>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</si>
  <si>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</si>
  <si>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</si>
  <si>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</si>
  <si>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</si>
  <si>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</si>
  <si>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</si>
  <si>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</si>
  <si>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</si>
  <si>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</si>
  <si>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</si>
  <si>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</si>
  <si>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</si>
  <si>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</si>
  <si>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</si>
  <si>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</si>
  <si>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</si>
  <si>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</si>
  <si>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</si>
  <si>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</si>
  <si>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</si>
  <si>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</si>
  <si>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</si>
  <si>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</si>
  <si>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</si>
  <si>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</si>
  <si>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</si>
  <si>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</si>
  <si>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</si>
  <si>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</si>
  <si>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</si>
  <si>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</si>
  <si>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</si>
  <si>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</si>
  <si>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</si>
  <si>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</si>
  <si>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</si>
  <si>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</si>
  <si>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</si>
  <si>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</si>
  <si>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</si>
  <si>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</si>
  <si>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</si>
  <si>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</si>
  <si>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</si>
  <si>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</si>
  <si>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</si>
  <si>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</si>
  <si>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</si>
  <si>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</si>
  <si>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</si>
  <si>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</si>
  <si>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</si>
  <si>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</si>
  <si>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</si>
  <si>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</si>
  <si>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</si>
  <si>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</si>
  <si>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</si>
  <si>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</si>
  <si>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</si>
  <si>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</si>
  <si>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</si>
  <si>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</si>
  <si>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</si>
  <si>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</si>
  <si>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</si>
  <si>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</si>
  <si>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</si>
  <si>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</si>
  <si>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</si>
  <si>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</si>
  <si>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</si>
  <si>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</si>
  <si>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</si>
  <si>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</si>
  <si>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</si>
  <si>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</si>
  <si>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</si>
  <si>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</si>
  <si>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</si>
  <si>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</si>
  <si>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</si>
  <si>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</si>
  <si>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</si>
  <si>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</si>
  <si>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</si>
  <si>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</si>
  <si>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</si>
  <si>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</si>
  <si>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</si>
  <si>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</si>
  <si>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</si>
  <si>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</si>
  <si>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</si>
  <si>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</si>
  <si>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</si>
  <si>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</si>
  <si>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</si>
  <si>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</si>
  <si>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</si>
  <si>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</si>
  <si>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</si>
  <si>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</si>
  <si>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</si>
  <si>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</si>
  <si>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</si>
  <si>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</si>
  <si>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</si>
  <si>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</si>
  <si>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</si>
  <si>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</si>
  <si>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</si>
  <si>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</si>
  <si>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</si>
  <si>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</si>
  <si>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</si>
  <si>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</si>
  <si>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</si>
  <si>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</si>
  <si>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</si>
  <si>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</si>
  <si>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</si>
  <si>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</si>
  <si>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</si>
  <si>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</si>
  <si>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</si>
  <si>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</si>
  <si>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</si>
  <si>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</si>
  <si>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</si>
  <si>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</si>
  <si>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</si>
  <si>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</si>
  <si>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</si>
  <si>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</si>
  <si>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</si>
  <si>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</si>
  <si>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</si>
  <si>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</si>
  <si>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</si>
  <si>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</si>
  <si>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</si>
  <si>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</si>
  <si>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</si>
  <si>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</si>
  <si>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</si>
  <si>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</si>
  <si>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</si>
  <si>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</si>
  <si>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</si>
  <si>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</si>
  <si>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</si>
  <si>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</si>
  <si>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</si>
  <si>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</si>
  <si>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</si>
  <si>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</si>
  <si>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</si>
  <si>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</si>
  <si>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</si>
  <si>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</si>
  <si>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</si>
  <si>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</si>
  <si>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</si>
  <si>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</si>
  <si>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</si>
  <si>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</si>
  <si>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</si>
  <si>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</si>
  <si>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</si>
  <si>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</si>
  <si>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</si>
  <si>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</si>
  <si>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</si>
  <si>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</si>
  <si>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</si>
  <si>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</si>
  <si>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</si>
  <si>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</si>
  <si>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</si>
  <si>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</si>
  <si>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</si>
  <si>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</si>
  <si>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</si>
  <si>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</si>
  <si>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</si>
  <si>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</si>
  <si>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</si>
  <si>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</si>
  <si>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</si>
  <si>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</si>
  <si>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</si>
  <si>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</si>
  <si>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</si>
  <si>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</si>
  <si>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</si>
  <si>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</si>
  <si>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</si>
  <si>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</si>
  <si>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</si>
  <si>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</si>
  <si>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</si>
  <si>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</si>
  <si>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</si>
  <si>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</si>
  <si>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</si>
  <si>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</si>
  <si>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</si>
  <si>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</si>
  <si>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</si>
  <si>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</si>
  <si>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</si>
  <si>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</si>
  <si>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</si>
  <si>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</si>
  <si>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</si>
  <si>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</si>
  <si>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</si>
  <si>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</si>
  <si>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</si>
  <si>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</si>
  <si>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</si>
  <si>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</si>
  <si>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</si>
  <si>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</si>
  <si>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</si>
  <si>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</si>
  <si>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</si>
  <si>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</si>
  <si>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</si>
  <si>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</si>
  <si>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</si>
  <si>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</si>
  <si>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</si>
  <si>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</si>
  <si>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</si>
  <si>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</si>
  <si>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</si>
  <si>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</si>
  <si>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</si>
  <si>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</si>
  <si>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</si>
  <si>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</si>
  <si>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</si>
  <si>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</si>
  <si>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</si>
  <si>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</si>
  <si>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</si>
  <si>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</si>
  <si>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</si>
  <si>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</si>
  <si>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</si>
  <si>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</si>
  <si>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</si>
  <si>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</si>
  <si>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</si>
  <si>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</si>
  <si>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</si>
  <si>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</si>
  <si>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</si>
  <si>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</si>
  <si>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</si>
  <si>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</si>
  <si>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</si>
  <si>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</si>
  <si>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</si>
  <si>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</si>
  <si>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</si>
  <si>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</si>
  <si>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</si>
  <si>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</si>
  <si>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</si>
  <si>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</si>
  <si>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</si>
  <si>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</si>
  <si>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</si>
  <si>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</si>
  <si>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</si>
  <si>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</si>
  <si>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</si>
  <si>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</si>
  <si>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</si>
  <si>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</si>
  <si>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</si>
  <si>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</si>
  <si>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</si>
  <si>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</si>
  <si>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</si>
  <si>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</si>
  <si>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</si>
  <si>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</si>
  <si>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</si>
  <si>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</si>
  <si>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</si>
  <si>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</si>
  <si>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</si>
  <si>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</si>
  <si>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</si>
  <si>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</si>
  <si>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</si>
  <si>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</si>
  <si>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</si>
  <si>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</si>
  <si>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</si>
  <si>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</si>
  <si>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</si>
  <si>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</si>
  <si>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</si>
  <si>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</si>
  <si>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</si>
  <si>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</si>
  <si>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</si>
  <si>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</si>
  <si>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</si>
  <si>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</si>
  <si>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</si>
  <si>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</si>
  <si>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</si>
  <si>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</si>
  <si>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</si>
  <si>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</si>
  <si>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</si>
  <si>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</si>
  <si>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</si>
  <si>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</si>
  <si>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</si>
  <si>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</si>
  <si>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</si>
  <si>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</si>
  <si>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</si>
  <si>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</si>
  <si>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</si>
  <si>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</si>
  <si>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</si>
  <si>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</si>
  <si>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</si>
  <si>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</si>
  <si>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</si>
  <si>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</si>
  <si>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</si>
  <si>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</si>
  <si>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</si>
  <si>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</si>
  <si>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</si>
  <si>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</si>
  <si>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</si>
  <si>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</si>
  <si>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</si>
  <si>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</si>
  <si>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</si>
  <si>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</si>
  <si>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</si>
  <si>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</si>
  <si>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</si>
  <si>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</si>
  <si>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</si>
  <si>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</si>
  <si>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</si>
  <si>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</si>
  <si>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</si>
  <si>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</si>
  <si>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</si>
  <si>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</si>
  <si>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</si>
  <si>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</si>
  <si>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</si>
  <si>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</si>
  <si>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</si>
  <si>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</si>
  <si>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</si>
  <si>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</si>
  <si>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</si>
  <si>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</si>
  <si>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</si>
  <si>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</si>
  <si>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</si>
  <si>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</si>
  <si>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</si>
  <si>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</si>
  <si>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</si>
  <si>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</si>
  <si>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</si>
  <si>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</si>
  <si>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</si>
  <si>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</si>
  <si>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</si>
  <si>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</si>
  <si>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</si>
  <si>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</si>
  <si>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</si>
  <si>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</si>
  <si>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</si>
  <si>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</si>
  <si>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</si>
  <si>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</si>
  <si>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</si>
  <si>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</si>
  <si>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</si>
  <si>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</si>
  <si>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</si>
  <si>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</si>
  <si>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</si>
  <si>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</si>
  <si>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</si>
  <si>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</si>
  <si>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</si>
  <si>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</si>
  <si>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</si>
  <si>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</si>
  <si>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</si>
  <si>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</si>
  <si>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</si>
  <si>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</si>
  <si>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</si>
  <si>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</si>
  <si>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</si>
  <si>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</si>
  <si>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</si>
  <si>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</si>
  <si>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</si>
  <si>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</si>
  <si>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</si>
  <si>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</si>
  <si>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</si>
  <si>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</si>
  <si>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</si>
  <si>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</si>
  <si>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</si>
  <si>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</si>
  <si>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</si>
  <si>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</si>
  <si>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</si>
  <si>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</si>
  <si>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</si>
  <si>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</si>
  <si>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</si>
  <si>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</si>
  <si>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</si>
  <si>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</si>
  <si>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</si>
  <si>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</si>
  <si>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</si>
  <si>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</si>
  <si>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</si>
  <si>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</si>
  <si>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</si>
  <si>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</si>
  <si>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</si>
  <si>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</si>
  <si>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</si>
  <si>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</si>
  <si>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</si>
  <si>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</si>
  <si>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</si>
  <si>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</si>
  <si>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</si>
  <si>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</si>
  <si>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</si>
  <si>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</si>
  <si>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</si>
  <si>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</si>
  <si>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</si>
  <si>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</si>
  <si>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</si>
  <si>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</si>
  <si>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</si>
  <si>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</si>
  <si>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</si>
  <si>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</si>
  <si>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</si>
  <si>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</si>
  <si>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</si>
  <si>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</si>
  <si>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</si>
  <si>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</si>
  <si>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</si>
  <si>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</si>
  <si>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</si>
  <si>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</si>
  <si>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</si>
  <si>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</si>
  <si>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</si>
  <si>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</si>
  <si>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</si>
  <si>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</si>
  <si>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</si>
  <si>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</si>
  <si>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</si>
  <si>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</si>
  <si>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</si>
  <si>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</si>
  <si>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</si>
  <si>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</si>
  <si>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</si>
  <si>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</si>
  <si>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</si>
  <si>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</si>
  <si>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</si>
  <si>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</si>
  <si>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</si>
  <si>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</si>
  <si>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</si>
  <si>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</si>
  <si>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</si>
  <si>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</si>
  <si>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</si>
  <si>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</si>
  <si>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</si>
  <si>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</si>
  <si>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</si>
  <si>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</si>
  <si>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</si>
  <si>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</si>
  <si>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</si>
  <si>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</si>
  <si>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</si>
  <si>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</si>
  <si>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</si>
  <si>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</si>
  <si>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</si>
  <si>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</si>
  <si>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</si>
  <si>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</si>
  <si>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</si>
  <si>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</si>
  <si>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</si>
  <si>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</si>
  <si>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</si>
  <si>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</si>
  <si>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</si>
  <si>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</si>
  <si>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</si>
  <si>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</si>
  <si>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</si>
  <si>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</si>
  <si>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</si>
  <si>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</si>
  <si>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</si>
  <si>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</si>
  <si>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</si>
  <si>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</si>
  <si>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</si>
  <si>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</si>
  <si>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</si>
  <si>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</si>
  <si>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</si>
  <si>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</si>
  <si>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</si>
  <si>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</si>
  <si>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</si>
  <si>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</si>
  <si>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</si>
  <si>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</si>
  <si>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</si>
  <si>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</si>
  <si>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</si>
  <si>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</si>
  <si>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</si>
  <si>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</si>
  <si>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</si>
  <si>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</si>
  <si>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</si>
  <si>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</si>
  <si>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</si>
  <si>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</si>
  <si>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</si>
  <si>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</si>
  <si>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</si>
  <si>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</si>
  <si>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</si>
  <si>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</si>
  <si>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</si>
  <si>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</si>
  <si>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</si>
  <si>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</si>
  <si>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</si>
  <si>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</si>
  <si>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</si>
  <si>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</si>
  <si>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</si>
  <si>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</si>
  <si>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</si>
  <si>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</si>
  <si>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</si>
  <si>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</si>
  <si>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</si>
  <si>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</si>
  <si>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</si>
  <si>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</si>
  <si>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</si>
  <si>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</si>
  <si>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</si>
  <si>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</si>
  <si>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</si>
  <si>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</si>
  <si>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</si>
  <si>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</si>
  <si>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</si>
  <si>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</si>
  <si>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</si>
  <si>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</si>
  <si>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</si>
  <si>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</si>
  <si>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</si>
  <si>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</si>
  <si>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</si>
  <si>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</si>
  <si>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</si>
  <si>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</si>
  <si>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</si>
  <si>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</si>
  <si>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</si>
  <si>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</si>
  <si>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</si>
  <si>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</si>
  <si>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</si>
  <si>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</si>
  <si>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</si>
  <si>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</si>
  <si>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</si>
  <si>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</si>
  <si>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</si>
  <si>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</si>
  <si>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</si>
  <si>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</si>
  <si>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</si>
  <si>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</si>
  <si>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</si>
  <si>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</si>
  <si>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</si>
  <si>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</si>
  <si>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</si>
  <si>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</si>
  <si>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</si>
  <si>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</si>
  <si>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</si>
  <si>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</si>
  <si>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</si>
  <si>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</si>
  <si>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</si>
  <si>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</si>
  <si>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</si>
  <si>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</si>
  <si>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</si>
  <si>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</si>
  <si>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</si>
  <si>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</si>
  <si>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</si>
  <si>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</si>
  <si>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</si>
  <si>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</si>
  <si>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</si>
  <si>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</si>
  <si>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</si>
  <si>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</si>
  <si>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</si>
  <si>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</si>
  <si>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</si>
  <si>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</si>
  <si>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</si>
  <si>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</si>
  <si>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</si>
  <si>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</si>
  <si>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</si>
  <si>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</si>
  <si>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</si>
  <si>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</si>
  <si>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</si>
  <si>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</si>
  <si>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</si>
  <si>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</si>
  <si>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</si>
  <si>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</si>
  <si>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</si>
  <si>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</si>
  <si>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</si>
  <si>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</si>
  <si>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</si>
  <si>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</si>
  <si>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</si>
  <si>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</si>
  <si>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</si>
  <si>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</si>
  <si>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</si>
  <si>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</si>
  <si>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</si>
  <si>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</si>
  <si>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</si>
  <si>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</si>
  <si>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</si>
  <si>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</si>
  <si>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</si>
  <si>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</si>
  <si>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</si>
  <si>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</si>
  <si>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</si>
  <si>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</si>
  <si>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</si>
  <si>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</si>
  <si>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</si>
  <si>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</si>
  <si>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</si>
  <si>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</si>
  <si>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</si>
  <si>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</si>
  <si>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</si>
  <si>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</si>
  <si>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</si>
  <si>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</si>
  <si>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</si>
  <si>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</si>
  <si>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</si>
  <si>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</si>
  <si>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</si>
  <si>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</si>
  <si>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</si>
  <si>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</si>
  <si>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</si>
  <si>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</si>
  <si>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</si>
  <si>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</si>
  <si>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</si>
  <si>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</si>
  <si>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</si>
  <si>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</si>
  <si>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</si>
  <si>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</si>
  <si>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</si>
  <si>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</si>
  <si>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</si>
  <si>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</si>
  <si>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</si>
  <si>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</si>
  <si>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</si>
  <si>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</si>
  <si>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</si>
  <si>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</si>
  <si>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</si>
  <si>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</si>
  <si>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</si>
  <si>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</si>
  <si>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</si>
  <si>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</si>
  <si>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</si>
  <si>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</si>
  <si>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</si>
  <si>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</si>
  <si>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</si>
  <si>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</si>
  <si>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</si>
  <si>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</si>
  <si>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</si>
  <si>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</si>
  <si>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</si>
  <si>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</si>
  <si>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</si>
  <si>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</si>
  <si>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</si>
  <si>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</si>
  <si>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</si>
  <si>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</si>
  <si>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</si>
  <si>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</si>
  <si>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</si>
  <si>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</si>
  <si>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</si>
  <si>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</si>
  <si>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</si>
  <si>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</si>
  <si>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</si>
  <si>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</si>
  <si>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</si>
  <si>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</si>
  <si>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</si>
  <si>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</si>
  <si>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</si>
  <si>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</si>
  <si>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</si>
  <si>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</si>
  <si>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</si>
  <si>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</si>
  <si>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</si>
  <si>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</si>
  <si>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</si>
  <si>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</si>
  <si>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</si>
  <si>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</si>
  <si>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</si>
  <si>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</si>
  <si>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</si>
  <si>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</si>
  <si>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</si>
  <si>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</si>
  <si>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</si>
  <si>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</si>
  <si>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</si>
  <si>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</si>
  <si>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</si>
  <si>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</si>
  <si>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</si>
  <si>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</si>
  <si>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</si>
  <si>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</si>
  <si>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</si>
  <si>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</si>
  <si>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</si>
  <si>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</si>
  <si>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</si>
  <si>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</si>
  <si>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</si>
  <si>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</si>
  <si>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</si>
  <si>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</si>
  <si>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</si>
  <si>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</si>
  <si>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</si>
  <si>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</si>
  <si>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</si>
  <si>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</si>
  <si>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</si>
  <si>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</si>
  <si>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</si>
  <si>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</si>
  <si>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</si>
  <si>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</si>
  <si>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</si>
  <si>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</si>
  <si>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</si>
  <si>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</si>
  <si>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</si>
  <si>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</si>
  <si>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</si>
  <si>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</si>
  <si>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</si>
  <si>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</si>
  <si>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</si>
  <si>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</si>
  <si>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</si>
  <si>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</si>
  <si>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</si>
  <si>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</si>
  <si>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</si>
  <si>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</si>
  <si>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</si>
  <si>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</si>
  <si>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</si>
  <si>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</si>
  <si>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</si>
  <si>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</si>
  <si>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</si>
  <si>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</si>
  <si>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</si>
  <si>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</si>
  <si>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</si>
  <si>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</si>
  <si>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</si>
  <si>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</si>
  <si>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</si>
  <si>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</si>
  <si>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</si>
  <si>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</si>
  <si>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</si>
  <si>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</si>
  <si>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</si>
  <si>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</si>
  <si>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</si>
  <si>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</si>
  <si>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</si>
  <si>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</si>
  <si>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</si>
  <si>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</si>
  <si>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</si>
  <si>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</si>
  <si>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</si>
  <si>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</si>
  <si>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</si>
  <si>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</si>
  <si>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</si>
  <si>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</si>
  <si>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</si>
  <si>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</si>
  <si>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</si>
  <si>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</si>
  <si>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</si>
  <si>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</si>
  <si>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</si>
  <si>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</si>
  <si>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</si>
  <si>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</si>
  <si>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</si>
  <si>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</si>
  <si>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</si>
  <si>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</si>
  <si>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</si>
  <si>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</si>
  <si>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</si>
  <si>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</si>
  <si>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</si>
  <si>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</si>
  <si>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</si>
  <si>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</si>
  <si>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</si>
  <si>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</si>
  <si>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</si>
  <si>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</si>
  <si>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</si>
  <si>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</si>
  <si>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</si>
  <si>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</si>
  <si>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</si>
  <si>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</si>
  <si>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</si>
  <si>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</si>
  <si>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</si>
  <si>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</si>
  <si>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</si>
  <si>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</si>
  <si>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</si>
  <si>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</si>
  <si>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</si>
  <si>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</si>
  <si>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</si>
  <si>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</si>
  <si>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</si>
  <si>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</si>
  <si>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</si>
  <si>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</si>
  <si>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</si>
  <si>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</si>
  <si>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</si>
  <si>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</si>
  <si>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</si>
  <si>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</si>
  <si>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</si>
  <si>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</si>
  <si>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</si>
  <si>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</si>
  <si>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</si>
  <si>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</si>
  <si>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</si>
  <si>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</si>
  <si>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</si>
  <si>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</si>
  <si>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</si>
  <si>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</si>
  <si>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</si>
  <si>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</si>
  <si>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</si>
  <si>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</si>
  <si>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</si>
  <si>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</si>
  <si>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</si>
  <si>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</si>
  <si>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</si>
  <si>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</si>
  <si>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</si>
  <si>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</si>
  <si>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</si>
  <si>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</si>
  <si>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</si>
  <si>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</si>
  <si>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</si>
  <si>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</si>
  <si>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</si>
  <si>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</si>
  <si>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</si>
  <si>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</si>
  <si>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</si>
  <si>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</si>
  <si>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</si>
  <si>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</si>
  <si>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</si>
  <si>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</si>
  <si>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</si>
  <si>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</si>
  <si>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</si>
  <si>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</si>
  <si>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</si>
  <si>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</si>
  <si>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</si>
  <si>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</si>
  <si>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</si>
  <si>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</si>
  <si>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</si>
  <si>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</si>
  <si>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</si>
  <si>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</si>
  <si>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</si>
  <si>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</si>
  <si>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</si>
  <si>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</si>
  <si>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</si>
  <si>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</si>
  <si>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</si>
  <si>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</si>
  <si>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</si>
  <si>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</si>
  <si>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</si>
  <si>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</si>
  <si>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</si>
  <si>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</si>
  <si>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</si>
  <si>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</si>
  <si>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</si>
  <si>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</si>
  <si>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</si>
  <si>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</si>
  <si>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</si>
  <si>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</si>
  <si>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</si>
  <si>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</si>
  <si>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</si>
  <si>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</si>
  <si>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</si>
  <si>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</si>
  <si>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</si>
  <si>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</si>
  <si>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</si>
  <si>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</si>
  <si>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</si>
  <si>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</si>
  <si>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</si>
  <si>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</si>
  <si>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</si>
  <si>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</si>
  <si>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</si>
  <si>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</si>
  <si>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</si>
  <si>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</si>
  <si>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</si>
  <si>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</si>
  <si>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</si>
  <si>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</si>
  <si>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</si>
  <si>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</si>
  <si>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</si>
  <si>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</si>
  <si>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</si>
  <si>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</si>
  <si>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</si>
  <si>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</si>
  <si>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</si>
  <si>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</si>
  <si>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</si>
  <si>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</si>
  <si>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</si>
  <si>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</si>
  <si>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</si>
  <si>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</si>
  <si>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</si>
  <si>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</si>
  <si>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</si>
  <si>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</si>
  <si>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</si>
  <si>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</si>
  <si>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</si>
  <si>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</si>
  <si>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</si>
  <si>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</si>
  <si>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</si>
  <si>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</si>
  <si>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</si>
  <si>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</si>
  <si>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</si>
  <si>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</si>
  <si>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</si>
  <si>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</si>
  <si>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</si>
  <si>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</si>
  <si>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</si>
  <si>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</si>
  <si>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</si>
  <si>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</si>
  <si>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</si>
  <si>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</si>
  <si>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</si>
  <si>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</si>
  <si>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</si>
  <si>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</si>
  <si>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</si>
  <si>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</si>
  <si>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</si>
  <si>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</si>
  <si>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</si>
  <si>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</si>
  <si>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</si>
  <si>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</si>
  <si>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</si>
  <si>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</si>
  <si>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</si>
  <si>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</si>
  <si>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</si>
  <si>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</si>
  <si>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</si>
  <si>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</si>
  <si>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</si>
  <si>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</si>
  <si>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</si>
  <si>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</si>
  <si>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</si>
  <si>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</si>
  <si>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</si>
  <si>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</si>
  <si>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</si>
  <si>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</si>
  <si>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</si>
  <si>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</si>
  <si>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</si>
  <si>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</si>
  <si>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</si>
  <si>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</si>
  <si>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</si>
  <si>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</si>
  <si>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</si>
  <si>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</si>
  <si>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</si>
  <si>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</si>
  <si>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</si>
  <si>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</si>
  <si>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</si>
  <si>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</si>
  <si>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</si>
  <si>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</si>
  <si>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</si>
  <si>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</si>
  <si>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</si>
  <si>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</si>
  <si>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</si>
  <si>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</si>
  <si>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</si>
  <si>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</si>
  <si>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</si>
  <si>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</si>
  <si>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</si>
  <si>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</si>
  <si>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</si>
  <si>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</si>
  <si>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</si>
  <si>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</si>
  <si>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</si>
  <si>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</si>
  <si>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</si>
  <si>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</si>
  <si>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</si>
  <si>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</si>
  <si>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</si>
  <si>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</si>
  <si>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</si>
  <si>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</si>
  <si>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</si>
  <si>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</si>
  <si>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</si>
  <si>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</si>
  <si>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</si>
  <si>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</si>
  <si>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</si>
  <si>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</si>
  <si>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</si>
  <si>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</si>
  <si>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</si>
  <si>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</si>
  <si>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</si>
  <si>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</si>
  <si>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</si>
  <si>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</si>
  <si>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</si>
  <si>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</si>
  <si>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</si>
  <si>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</si>
  <si>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</si>
  <si>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</si>
  <si>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</si>
  <si>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</si>
  <si>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</si>
  <si>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</si>
  <si>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</si>
  <si>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</si>
  <si>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</si>
  <si>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</si>
  <si>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</si>
  <si>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</si>
  <si>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</si>
  <si>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</si>
  <si>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</si>
  <si>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</si>
  <si>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</si>
  <si>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</si>
  <si>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</si>
  <si>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</si>
  <si>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</si>
  <si>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</si>
  <si>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</si>
  <si>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</si>
  <si>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</si>
  <si>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</si>
  <si>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</si>
  <si>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</si>
  <si>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</si>
  <si>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</si>
  <si>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</si>
  <si>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</si>
  <si>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</si>
  <si>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</si>
  <si>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</si>
  <si>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</si>
  <si>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</si>
  <si>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</si>
  <si>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</si>
  <si>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</si>
  <si>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</si>
  <si>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</si>
  <si>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</si>
  <si>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</si>
  <si>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</si>
  <si>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</si>
  <si>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</si>
  <si>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</si>
  <si>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</si>
  <si>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</si>
  <si>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</si>
  <si>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</si>
  <si>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</si>
  <si>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</si>
  <si>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</si>
  <si>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</si>
  <si>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</si>
  <si>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</si>
  <si>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</si>
  <si>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</si>
  <si>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</si>
  <si>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</si>
  <si>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</si>
  <si>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</si>
  <si>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</si>
  <si>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</si>
  <si>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</si>
  <si>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</si>
  <si>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</si>
  <si>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</si>
  <si>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</si>
  <si>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</si>
  <si>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</si>
  <si>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</si>
  <si>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</si>
  <si>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</si>
  <si>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</si>
  <si>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</si>
  <si>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</si>
  <si>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</si>
  <si>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</si>
  <si>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</si>
  <si>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</si>
  <si>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</si>
  <si>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</si>
  <si>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</si>
  <si>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</si>
  <si>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</si>
  <si>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</si>
  <si>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</si>
  <si>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</si>
  <si>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</si>
  <si>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</si>
  <si>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</si>
  <si>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</si>
  <si>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</si>
  <si>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</si>
  <si>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</si>
  <si>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</si>
  <si>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</si>
  <si>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</si>
  <si>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</si>
  <si>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</si>
  <si>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</si>
  <si>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</si>
  <si>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</si>
  <si>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</si>
  <si>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</si>
  <si>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</si>
  <si>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</si>
  <si>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</si>
  <si>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</si>
  <si>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</si>
  <si>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</si>
  <si>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</si>
  <si>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</si>
  <si>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</si>
  <si>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</si>
  <si>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</si>
  <si>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</si>
  <si>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</si>
  <si>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</si>
  <si>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</si>
  <si>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</si>
  <si>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</si>
  <si>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</si>
  <si>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</si>
  <si>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</si>
  <si>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</si>
  <si>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</si>
  <si>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</si>
  <si>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</si>
  <si>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</si>
  <si>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</si>
  <si>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</si>
  <si>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</si>
  <si>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</si>
  <si>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</si>
  <si>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</si>
  <si>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</si>
  <si>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</si>
  <si>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</si>
  <si>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</si>
  <si>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</si>
  <si>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</si>
  <si>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</si>
  <si>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</si>
  <si>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</si>
  <si>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</si>
  <si>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</si>
  <si>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</si>
  <si>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</si>
  <si>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</si>
  <si>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</si>
  <si>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</si>
  <si>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</si>
  <si>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</si>
  <si>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</si>
  <si>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</si>
  <si>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</si>
  <si>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</si>
  <si>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</si>
  <si>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</si>
  <si>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</si>
  <si>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</si>
  <si>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</si>
  <si>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</si>
  <si>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</si>
  <si>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</si>
  <si>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</si>
  <si>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</si>
  <si>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</si>
  <si>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</si>
  <si>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</si>
  <si>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</si>
  <si>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</si>
  <si>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</si>
  <si>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</si>
  <si>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</si>
  <si>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</si>
  <si>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</si>
  <si>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</si>
  <si>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</si>
  <si>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</si>
  <si>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</si>
  <si>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</si>
  <si>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</si>
  <si>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</si>
  <si>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</si>
  <si>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</si>
  <si>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</si>
  <si>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</si>
  <si>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</si>
  <si>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</si>
  <si>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</si>
  <si>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</si>
  <si>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</si>
  <si>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</si>
  <si>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</si>
  <si>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</si>
  <si>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</si>
  <si>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</si>
  <si>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</si>
  <si>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</si>
  <si>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</si>
  <si>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</si>
  <si>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</si>
  <si>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</si>
  <si>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</si>
  <si>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</si>
  <si>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</si>
  <si>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</si>
  <si>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</si>
  <si>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</si>
  <si>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</si>
  <si>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</si>
  <si>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</si>
  <si>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</si>
  <si>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</si>
  <si>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</si>
  <si>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</si>
  <si>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</si>
  <si>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</si>
  <si>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</si>
  <si>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</si>
  <si>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</si>
  <si>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</si>
  <si>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</si>
  <si>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</si>
  <si>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</si>
  <si>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</si>
  <si>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</si>
  <si>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</si>
  <si>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</si>
  <si>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</si>
  <si>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</si>
  <si>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</si>
  <si>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</si>
  <si>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</si>
  <si>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</si>
  <si>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</si>
  <si>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</si>
  <si>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</si>
  <si>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</si>
  <si>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</si>
  <si>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</si>
  <si>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</si>
  <si>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</si>
  <si>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</si>
  <si>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</si>
  <si>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</si>
  <si>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</si>
  <si>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</si>
  <si>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</si>
  <si>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</si>
  <si>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</si>
  <si>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</si>
  <si>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</si>
  <si>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</si>
  <si>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</si>
  <si>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</si>
  <si>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</si>
  <si>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</si>
  <si>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</si>
  <si>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</si>
  <si>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</si>
  <si>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</si>
  <si>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</si>
  <si>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</si>
  <si>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</si>
  <si>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</si>
  <si>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</si>
  <si>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</si>
  <si>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</si>
  <si>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</si>
  <si>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</si>
  <si>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</si>
  <si>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</si>
  <si>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</si>
  <si>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</si>
  <si>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</si>
  <si>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</si>
  <si>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</si>
  <si>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</si>
  <si>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</si>
  <si>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</si>
  <si>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</si>
  <si>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</si>
  <si>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</si>
  <si>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</si>
  <si>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</si>
  <si>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</si>
  <si>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</si>
  <si>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</si>
  <si>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</si>
  <si>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</si>
  <si>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</si>
  <si>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</si>
  <si>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</si>
  <si>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</si>
  <si>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</si>
  <si>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</si>
  <si>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</si>
  <si>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</si>
  <si>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</si>
  <si>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</si>
  <si>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</si>
  <si>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</si>
  <si>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</si>
  <si>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</si>
  <si>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</si>
  <si>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</si>
  <si>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</si>
  <si>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</si>
  <si>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</si>
  <si>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</si>
  <si>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</si>
  <si>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</si>
  <si>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</si>
  <si>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</si>
  <si>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</si>
  <si>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</si>
  <si>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</si>
  <si>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</si>
  <si>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</si>
  <si>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</si>
  <si>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</si>
  <si>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</si>
  <si>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</si>
  <si>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</si>
  <si>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</si>
  <si>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</si>
  <si>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</si>
  <si>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</si>
  <si>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</si>
  <si>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</si>
  <si>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</si>
  <si>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</si>
  <si>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</si>
  <si>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</si>
  <si>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</si>
  <si>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</si>
  <si>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</si>
  <si>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</si>
  <si>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</si>
  <si>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</si>
  <si>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</si>
  <si>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</si>
  <si>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</si>
  <si>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</si>
  <si>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</si>
  <si>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</si>
  <si>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</si>
  <si>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</si>
  <si>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</si>
  <si>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</si>
  <si>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</si>
  <si>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</si>
  <si>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</si>
  <si>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</si>
  <si>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</si>
  <si>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</si>
  <si>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</si>
  <si>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</si>
  <si>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</si>
  <si>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</si>
  <si>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</si>
  <si>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</si>
  <si>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</si>
  <si>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</si>
  <si>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</si>
  <si>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</si>
  <si>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</si>
  <si>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</si>
  <si>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</si>
  <si>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</si>
  <si>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</si>
  <si>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</si>
  <si>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</si>
  <si>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</si>
  <si>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</si>
  <si>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</si>
  <si>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</si>
  <si>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</si>
  <si>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</si>
  <si>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</si>
  <si>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</si>
  <si>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</si>
  <si>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</si>
  <si>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</si>
  <si>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</si>
  <si>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</si>
  <si>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</si>
  <si>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</si>
  <si>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</si>
  <si>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</si>
  <si>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</si>
  <si>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</si>
  <si>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</si>
  <si>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</si>
  <si>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</si>
  <si>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</si>
  <si>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</si>
  <si>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</si>
  <si>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</si>
  <si>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</si>
  <si>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</si>
  <si>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</si>
  <si>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</si>
  <si>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</si>
  <si>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</si>
  <si>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</si>
  <si>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</si>
  <si>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</si>
  <si>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</si>
  <si>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</si>
  <si>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</si>
  <si>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</si>
  <si>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</si>
  <si>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</si>
  <si>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</si>
  <si>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</si>
  <si>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</si>
  <si>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</si>
  <si>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</si>
  <si>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</si>
  <si>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</si>
  <si>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</si>
  <si>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</si>
  <si>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</si>
  <si>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</si>
  <si>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</si>
  <si>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</si>
  <si>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</si>
  <si>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</si>
  <si>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</si>
  <si>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</si>
  <si>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</si>
  <si>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</si>
  <si>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</si>
  <si>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</si>
  <si>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</si>
  <si>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</si>
  <si>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</si>
  <si>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</si>
  <si>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</si>
  <si>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</si>
  <si>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</si>
  <si>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</si>
  <si>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</si>
  <si>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</si>
  <si>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</si>
  <si>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</si>
  <si>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</si>
  <si>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</si>
  <si>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</si>
  <si>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</si>
  <si>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</si>
  <si>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</si>
  <si>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</si>
  <si>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</si>
  <si>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</si>
  <si>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</si>
  <si>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</si>
  <si>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</si>
  <si>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</si>
  <si>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</si>
  <si>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</si>
  <si>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</si>
  <si>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</si>
  <si>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</si>
  <si>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</si>
  <si>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</si>
  <si>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</si>
  <si>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</si>
  <si>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</si>
  <si>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</si>
  <si>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</si>
  <si>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</si>
  <si>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</si>
  <si>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</si>
  <si>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</si>
  <si>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</si>
  <si>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</si>
  <si>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</si>
  <si>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</si>
  <si>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</si>
  <si>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</si>
  <si>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</si>
  <si>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</si>
  <si>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</si>
  <si>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</si>
  <si>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</si>
  <si>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</si>
  <si>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</si>
  <si>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</si>
  <si>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</si>
  <si>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</si>
  <si>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</si>
  <si>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</si>
  <si>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</si>
  <si>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</si>
  <si>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</si>
  <si>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</si>
  <si>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</si>
  <si>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</si>
  <si>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</si>
  <si>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</si>
  <si>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</si>
  <si>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</si>
  <si>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</si>
  <si>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</si>
  <si>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</si>
  <si>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</si>
  <si>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</si>
  <si>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</si>
  <si>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</si>
  <si>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</si>
  <si>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</si>
  <si>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</si>
  <si>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</si>
  <si>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</si>
  <si>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</si>
  <si>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</si>
  <si>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</si>
  <si>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</si>
  <si>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</si>
  <si>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</si>
  <si>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</si>
  <si>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</si>
  <si>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</si>
  <si>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</si>
  <si>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</si>
  <si>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</si>
  <si>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</si>
  <si>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</si>
  <si>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</si>
  <si>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</si>
  <si>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</si>
  <si>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</si>
  <si>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</si>
  <si>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</si>
  <si>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</si>
  <si>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</si>
  <si>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</si>
  <si>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</si>
  <si>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</si>
  <si>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</si>
  <si>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</si>
  <si>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</si>
  <si>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</si>
  <si>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</si>
  <si>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</si>
  <si>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</si>
  <si>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</si>
  <si>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</si>
  <si>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</si>
  <si>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</si>
  <si>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</si>
  <si>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</si>
  <si>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</si>
  <si>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</si>
  <si>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</si>
  <si>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</si>
  <si>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</si>
  <si>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</si>
  <si>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</si>
  <si>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</si>
  <si>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</si>
  <si>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</si>
  <si>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</si>
  <si>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</si>
  <si>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</si>
  <si>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</si>
  <si>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</si>
  <si>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</si>
  <si>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</si>
  <si>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</si>
  <si>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</si>
  <si>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</si>
  <si>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</si>
  <si>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</si>
  <si>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</si>
  <si>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</si>
  <si>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</si>
  <si>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</si>
  <si>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</si>
  <si>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</si>
  <si>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</si>
  <si>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</si>
  <si>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</si>
  <si>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</si>
  <si>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</si>
  <si>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</si>
  <si>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</si>
  <si>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</si>
  <si>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</si>
  <si>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</si>
  <si>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</si>
  <si>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</si>
  <si>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</si>
  <si>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</si>
  <si>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</si>
  <si>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</si>
  <si>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</si>
  <si>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</si>
  <si>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</si>
  <si>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</si>
  <si>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</si>
  <si>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</si>
  <si>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</si>
  <si>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</si>
  <si>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</si>
  <si>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</si>
  <si>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</si>
  <si>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</si>
  <si>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</si>
  <si>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</si>
  <si>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</si>
  <si>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</si>
  <si>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</si>
  <si>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</si>
  <si>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</si>
  <si>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</si>
  <si>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</si>
  <si>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</si>
  <si>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</si>
  <si>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</si>
  <si>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</si>
  <si>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</si>
  <si>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</si>
  <si>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</si>
  <si>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</si>
  <si>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</si>
  <si>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</si>
  <si>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</si>
  <si>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</si>
  <si>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</si>
  <si>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</si>
  <si>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</si>
  <si>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</si>
  <si>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</si>
  <si>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</si>
  <si>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</si>
  <si>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</si>
  <si>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</si>
  <si>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</si>
  <si>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</si>
  <si>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</si>
  <si>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</si>
  <si>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</si>
  <si>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</si>
  <si>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</si>
  <si>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</si>
  <si>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</si>
  <si>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</si>
  <si>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</si>
  <si>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</si>
  <si>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</si>
  <si>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</si>
  <si>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</si>
  <si>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</si>
  <si>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</si>
  <si>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</si>
  <si>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</si>
  <si>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</si>
  <si>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</si>
  <si>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</si>
  <si>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</si>
  <si>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</si>
  <si>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</si>
  <si>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</si>
  <si>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</si>
  <si>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</si>
  <si>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</si>
  <si>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</si>
  <si>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</si>
  <si>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</si>
  <si>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</si>
  <si>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</si>
  <si>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</si>
  <si>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</si>
  <si>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</si>
  <si>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</si>
  <si>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</si>
  <si>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</si>
  <si>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</si>
  <si>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</si>
  <si>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</si>
  <si>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</si>
  <si>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</si>
  <si>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</si>
  <si>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</si>
  <si>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</si>
  <si>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</si>
  <si>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</si>
  <si>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</si>
  <si>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</si>
  <si>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</si>
  <si>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</si>
  <si>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</si>
  <si>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</si>
  <si>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</si>
  <si>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</si>
  <si>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</si>
  <si>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</si>
  <si>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</si>
  <si>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</si>
  <si>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</si>
  <si>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</si>
  <si>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</si>
  <si>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</si>
  <si>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</si>
  <si>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</si>
  <si>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</si>
  <si>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</si>
  <si>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</si>
  <si>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</si>
  <si>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</si>
  <si>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</si>
  <si>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</si>
  <si>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</si>
  <si>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</si>
  <si>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</si>
  <si>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</si>
  <si>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</si>
  <si>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</si>
  <si>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</si>
  <si>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</si>
  <si>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</si>
  <si>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</si>
  <si>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</si>
  <si>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</si>
  <si>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</si>
  <si>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</si>
  <si>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</si>
  <si>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</si>
  <si>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</si>
  <si>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</si>
  <si>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</si>
  <si>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</si>
  <si>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</si>
  <si>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</si>
  <si>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</si>
  <si>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</si>
  <si>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</si>
  <si>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</si>
  <si>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</si>
  <si>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</si>
  <si>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</si>
  <si>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</si>
  <si>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</si>
  <si>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</si>
  <si>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</si>
  <si>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</si>
  <si>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</si>
  <si>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</si>
  <si>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</si>
  <si>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</si>
  <si>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</si>
  <si>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</si>
  <si>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</si>
  <si>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</si>
  <si>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</si>
  <si>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</si>
  <si>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</si>
  <si>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</si>
  <si>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</si>
  <si>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</si>
  <si>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</si>
  <si>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</si>
  <si>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</si>
  <si>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</si>
  <si>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</si>
  <si>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</si>
  <si>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</si>
  <si>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</si>
  <si>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</si>
  <si>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</si>
  <si>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</si>
  <si>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</si>
  <si>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</si>
  <si>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</si>
  <si>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</si>
  <si>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</si>
  <si>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</si>
  <si>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</si>
  <si>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</si>
  <si>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</si>
  <si>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</si>
  <si>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</si>
  <si>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</si>
  <si>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</si>
  <si>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</si>
  <si>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</si>
  <si>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</si>
  <si>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</si>
  <si>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</si>
  <si>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</si>
  <si>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</si>
  <si>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</si>
  <si>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</si>
  <si>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</si>
  <si>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</si>
  <si>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</si>
  <si>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</si>
  <si>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</si>
  <si>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</si>
  <si>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</si>
  <si>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</si>
  <si>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</si>
  <si>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</si>
  <si>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</si>
  <si>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</si>
  <si>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</si>
  <si>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</si>
  <si>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</si>
  <si>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</si>
  <si>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</si>
  <si>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</si>
  <si>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</si>
  <si>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</si>
  <si>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</si>
  <si>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</si>
  <si>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</si>
  <si>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</si>
  <si>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</si>
  <si>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</si>
  <si>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</si>
  <si>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</si>
  <si>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</si>
  <si>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</si>
  <si>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</si>
  <si>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</si>
  <si>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</si>
  <si>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</si>
  <si>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</si>
  <si>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</si>
  <si>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</si>
  <si>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</si>
  <si>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</si>
  <si>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</si>
  <si>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</si>
  <si>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</si>
  <si>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</si>
  <si>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</si>
  <si>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</si>
  <si>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</si>
  <si>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</si>
  <si>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</si>
  <si>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</si>
  <si>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</si>
  <si>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</si>
  <si>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</si>
  <si>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</si>
  <si>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</si>
  <si>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</si>
  <si>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</si>
  <si>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</si>
  <si>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</si>
  <si>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</si>
  <si>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</si>
  <si>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</si>
  <si>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</si>
  <si>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</si>
  <si>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</si>
  <si>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</si>
  <si>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</si>
  <si>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</si>
  <si>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</si>
  <si>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</si>
  <si>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</si>
  <si>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</si>
  <si>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</si>
  <si>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</si>
  <si>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</si>
  <si>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</si>
  <si>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</si>
  <si>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</si>
  <si>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</si>
  <si>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</si>
  <si>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</si>
  <si>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</si>
  <si>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</si>
  <si>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</si>
  <si>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</si>
  <si>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</si>
  <si>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</si>
  <si>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</si>
  <si>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</si>
  <si>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</si>
  <si>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</si>
  <si>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</si>
  <si>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</si>
  <si>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</si>
  <si>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</si>
  <si>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</si>
  <si>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</si>
  <si>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</si>
  <si>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</si>
  <si>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</si>
  <si>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</si>
  <si>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</si>
  <si>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</si>
  <si>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</si>
  <si>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</si>
  <si>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</si>
  <si>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</si>
  <si>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</si>
  <si>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</si>
  <si>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</si>
  <si>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</si>
  <si>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</si>
  <si>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</si>
  <si>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</si>
  <si>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</si>
  <si>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</si>
  <si>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</si>
  <si>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</si>
  <si>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</si>
  <si>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</si>
  <si>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</si>
  <si>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</si>
  <si>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</si>
  <si>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</si>
  <si>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</si>
  <si>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</si>
  <si>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</si>
  <si>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</si>
  <si>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</si>
  <si>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</si>
  <si>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</si>
  <si>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</si>
  <si>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</si>
  <si>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</si>
  <si>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</si>
  <si>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</si>
  <si>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</si>
  <si>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</si>
  <si>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</si>
  <si>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</si>
  <si>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</si>
  <si>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</si>
  <si>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</si>
  <si>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</si>
  <si>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</si>
  <si>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</si>
  <si>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</si>
  <si>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</si>
  <si>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</si>
  <si>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</si>
  <si>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</si>
  <si>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</si>
  <si>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</si>
  <si>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</si>
  <si>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</si>
  <si>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</si>
  <si>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</si>
  <si>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</si>
  <si>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</si>
  <si>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</si>
  <si>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</si>
  <si>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</si>
  <si>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</si>
  <si>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</si>
  <si>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</si>
  <si>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</si>
  <si>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</si>
  <si>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</si>
  <si>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</si>
  <si>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</si>
  <si>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</si>
  <si>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</si>
  <si>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</si>
  <si>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</si>
  <si>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</si>
  <si>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</si>
  <si>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</si>
  <si>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</si>
  <si>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</si>
  <si>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</si>
  <si>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</si>
  <si>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</si>
  <si>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</si>
  <si>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</si>
  <si>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</si>
  <si>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</si>
  <si>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</si>
  <si>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</si>
  <si>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</si>
  <si>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</si>
  <si>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</si>
  <si>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</si>
  <si>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</si>
  <si>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</si>
  <si>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</si>
  <si>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</si>
  <si>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</si>
  <si>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</si>
  <si>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</si>
  <si>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</si>
  <si>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</si>
  <si>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</si>
  <si>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</si>
  <si>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</si>
  <si>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</si>
  <si>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</si>
  <si>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</si>
  <si>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</si>
  <si>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</si>
  <si>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</si>
  <si>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</si>
  <si>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</si>
  <si>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</si>
  <si>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</si>
  <si>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</si>
  <si>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</si>
  <si>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</si>
  <si>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</si>
  <si>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</si>
  <si>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</si>
  <si>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</si>
  <si>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</si>
  <si>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</si>
  <si>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</si>
  <si>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</si>
  <si>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</si>
  <si>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</si>
  <si>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</si>
  <si>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</si>
  <si>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</si>
  <si>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</si>
  <si>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</si>
  <si>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</si>
  <si>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</si>
  <si>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</si>
  <si>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</si>
  <si>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</si>
  <si>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</si>
  <si>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</si>
  <si>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</si>
  <si>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</si>
  <si>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</si>
  <si>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</si>
  <si>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</si>
  <si>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</si>
  <si>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</si>
  <si>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</si>
  <si>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</si>
  <si>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</si>
  <si>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</si>
  <si>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</si>
  <si>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</si>
  <si>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</si>
  <si>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</si>
  <si>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</si>
  <si>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</si>
  <si>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</si>
  <si>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</si>
  <si>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</si>
  <si>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</si>
  <si>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</si>
  <si>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</si>
  <si>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</si>
  <si>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</si>
  <si>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</si>
  <si>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</si>
  <si>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</si>
  <si>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</si>
  <si>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</si>
  <si>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</si>
  <si>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</si>
  <si>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</si>
  <si>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</si>
  <si>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</si>
  <si>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</si>
  <si>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</si>
  <si>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</si>
  <si>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</si>
  <si>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</si>
  <si>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</si>
  <si>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</si>
  <si>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</si>
  <si>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</si>
  <si>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</si>
  <si>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</si>
  <si>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</si>
  <si>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</si>
  <si>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</si>
  <si>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</si>
  <si>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</si>
  <si>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</si>
  <si>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</si>
  <si>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</si>
  <si>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</si>
  <si>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</si>
  <si>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</si>
  <si>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</si>
  <si>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</si>
  <si>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</si>
  <si>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</si>
  <si>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</si>
  <si>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</si>
  <si>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</si>
  <si>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</si>
  <si>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</si>
  <si>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</si>
  <si>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</si>
  <si>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</si>
  <si>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</si>
  <si>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</si>
  <si>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</si>
  <si>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</si>
  <si>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</si>
  <si>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</si>
  <si>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</si>
  <si>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</si>
  <si>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</si>
  <si>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</si>
  <si>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</si>
  <si>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</si>
  <si>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</si>
  <si>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</si>
  <si>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</si>
  <si>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</si>
  <si>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</si>
  <si>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</si>
  <si>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</si>
  <si>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</si>
  <si>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</si>
  <si>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</si>
  <si>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</si>
  <si>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</si>
  <si>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</si>
  <si>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</si>
  <si>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</si>
  <si>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</si>
  <si>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</si>
  <si>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</si>
  <si>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</si>
  <si>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</si>
  <si>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</si>
  <si>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</si>
  <si>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</si>
  <si>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</si>
  <si>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</si>
  <si>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</si>
  <si>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</si>
  <si>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</si>
  <si>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</si>
  <si>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</si>
  <si>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</si>
  <si>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</si>
  <si>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</si>
  <si>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</si>
  <si>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</si>
  <si>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</si>
  <si>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</si>
  <si>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</si>
  <si>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</si>
  <si>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</si>
  <si>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</si>
  <si>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</si>
  <si>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</si>
  <si>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</si>
  <si>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</si>
  <si>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</si>
  <si>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</si>
  <si>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</si>
  <si>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</si>
  <si>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</si>
  <si>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</si>
  <si>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</si>
  <si>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</si>
  <si>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</si>
  <si>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</si>
  <si>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</si>
  <si>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</si>
  <si>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</si>
  <si>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</si>
  <si>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</si>
  <si>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</si>
  <si>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</si>
  <si>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</si>
  <si>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</si>
  <si>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</si>
  <si>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</si>
  <si>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</si>
  <si>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</si>
  <si>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</si>
  <si>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</si>
  <si>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</si>
  <si>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</si>
  <si>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</si>
  <si>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</si>
  <si>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</si>
  <si>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</si>
  <si>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</si>
  <si>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</si>
  <si>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</si>
  <si>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</si>
  <si>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</si>
  <si>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</si>
  <si>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</si>
  <si>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</si>
  <si>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</si>
  <si>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</si>
  <si>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</si>
  <si>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</si>
  <si>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</si>
  <si>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</si>
  <si>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</si>
  <si>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</si>
  <si>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</si>
  <si>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</si>
  <si>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</si>
  <si>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</si>
  <si>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</si>
  <si>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</si>
  <si>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</si>
  <si>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</si>
  <si>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</si>
  <si>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</si>
  <si>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</si>
  <si>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</si>
  <si>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</si>
  <si>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</si>
  <si>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</si>
  <si>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</si>
  <si>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</si>
  <si>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</si>
  <si>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</si>
  <si>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</si>
  <si>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</si>
  <si>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</si>
  <si>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</si>
  <si>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</si>
  <si>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</si>
  <si>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</si>
  <si>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</si>
  <si>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</si>
  <si>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</si>
  <si>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</si>
  <si>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</si>
  <si>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</si>
  <si>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</si>
  <si>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</si>
  <si>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</si>
  <si>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</si>
  <si>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</si>
  <si>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</si>
  <si>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</si>
  <si>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</si>
  <si>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</si>
  <si>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</si>
  <si>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</si>
  <si>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</si>
  <si>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</si>
  <si>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</si>
  <si>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</si>
  <si>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</si>
  <si>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</si>
  <si>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</si>
  <si>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</si>
  <si>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</si>
  <si>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</si>
  <si>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</si>
  <si>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</si>
  <si>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</si>
  <si>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</si>
  <si>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</si>
  <si>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</si>
  <si>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</si>
  <si>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</si>
  <si>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</si>
  <si>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</si>
  <si>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</si>
  <si>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</si>
  <si>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</si>
  <si>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</si>
  <si>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</si>
  <si>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</si>
  <si>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</si>
  <si>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</si>
  <si>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</si>
  <si>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</si>
  <si>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</si>
  <si>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</si>
  <si>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</si>
  <si>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</si>
  <si>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</si>
  <si>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</si>
  <si>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</si>
  <si>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</si>
  <si>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</si>
  <si>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</si>
  <si>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</si>
  <si>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</si>
  <si>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</si>
  <si>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</si>
  <si>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</si>
  <si>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</si>
  <si>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</si>
  <si>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</si>
  <si>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</si>
  <si>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</si>
  <si>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</si>
  <si>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</si>
  <si>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</si>
  <si>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</si>
  <si>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</si>
  <si>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</si>
  <si>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</si>
  <si>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</si>
  <si>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</si>
  <si>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</si>
  <si>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</si>
  <si>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</si>
  <si>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</si>
  <si>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</si>
  <si>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</si>
  <si>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</si>
  <si>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</si>
  <si>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</si>
  <si>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</si>
  <si>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</si>
  <si>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</si>
  <si>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</si>
  <si>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</si>
  <si>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</si>
  <si>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</si>
  <si>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</si>
  <si>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</si>
  <si>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</si>
  <si>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</si>
  <si>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</si>
  <si>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</si>
  <si>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</si>
  <si>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</si>
  <si>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</si>
  <si>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</si>
  <si>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</si>
  <si>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</si>
  <si>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</si>
  <si>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</si>
  <si>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</si>
  <si>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</si>
  <si>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</si>
  <si>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</si>
  <si>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</si>
  <si>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</si>
  <si>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</si>
  <si>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</si>
  <si>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</si>
  <si>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</si>
  <si>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</si>
  <si>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</si>
  <si>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</si>
  <si>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</si>
  <si>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</si>
  <si>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</si>
  <si>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</si>
  <si>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</si>
  <si>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</si>
  <si>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</si>
  <si>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</si>
  <si>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</si>
  <si>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</si>
  <si>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</si>
  <si>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</si>
  <si>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</si>
  <si>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</si>
  <si>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</si>
  <si>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</si>
  <si>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</si>
  <si>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</si>
  <si>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</si>
  <si>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</si>
  <si>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</si>
  <si>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</si>
  <si>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</si>
  <si>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</si>
  <si>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</si>
  <si>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</si>
  <si>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</si>
  <si>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</si>
  <si>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</si>
  <si>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</si>
  <si>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</si>
  <si>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</si>
  <si>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</si>
  <si>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</si>
  <si>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</si>
  <si>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</si>
  <si>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</si>
  <si>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</si>
  <si>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</si>
  <si>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</si>
  <si>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</si>
  <si>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</si>
  <si>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</si>
  <si>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</si>
  <si>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</si>
  <si>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</si>
  <si>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</si>
  <si>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</si>
  <si>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</si>
  <si>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</si>
  <si>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</si>
  <si>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</si>
  <si>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</si>
  <si>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</si>
  <si>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</si>
  <si>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</si>
  <si>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</si>
  <si>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</si>
  <si>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</si>
  <si>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</si>
  <si>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</si>
  <si>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</si>
  <si>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</si>
  <si>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</si>
  <si>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</si>
  <si>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</si>
  <si>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</si>
  <si>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</si>
  <si>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</si>
  <si>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</si>
  <si>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</si>
  <si>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</si>
  <si>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</si>
  <si>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</si>
  <si>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</si>
  <si>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</si>
  <si>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</si>
  <si>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</si>
  <si>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</si>
  <si>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</si>
  <si>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</si>
  <si>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</si>
  <si>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</si>
  <si>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</si>
  <si>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</si>
  <si>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</si>
  <si>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</si>
  <si>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</si>
  <si>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</si>
  <si>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</si>
  <si>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</si>
  <si>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</si>
  <si>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</si>
  <si>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</si>
  <si>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</si>
  <si>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</si>
  <si>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</si>
  <si>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</si>
  <si>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</si>
  <si>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</si>
  <si>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</si>
  <si>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</si>
  <si>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</si>
  <si>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</si>
  <si>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</si>
  <si>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</si>
  <si>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</si>
  <si>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</si>
  <si>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</si>
  <si>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</si>
  <si>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</si>
  <si>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</si>
  <si>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</si>
  <si>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</si>
  <si>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</si>
  <si>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</si>
  <si>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</si>
  <si>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</si>
  <si>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</si>
  <si>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</si>
  <si>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</si>
  <si>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</si>
  <si>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</si>
  <si>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</si>
  <si>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</si>
  <si>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</si>
  <si>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</si>
  <si>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</si>
  <si>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</si>
  <si>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</si>
  <si>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</si>
  <si>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</si>
  <si>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</si>
  <si>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</si>
  <si>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</si>
  <si>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</si>
  <si>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</si>
  <si>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</si>
  <si>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</si>
  <si>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</si>
  <si>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</si>
  <si>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</si>
  <si>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</si>
  <si>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</si>
  <si>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</si>
  <si>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</si>
  <si>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</si>
  <si>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</si>
  <si>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</si>
  <si>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</si>
  <si>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</si>
  <si>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</si>
  <si>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</si>
  <si>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</si>
  <si>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</si>
  <si>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</si>
  <si>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</si>
  <si>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</si>
  <si>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</si>
  <si>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</si>
  <si>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</si>
  <si>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</si>
  <si>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</si>
  <si>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</si>
  <si>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</si>
  <si>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</si>
  <si>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</si>
  <si>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</si>
  <si>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</si>
  <si>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</si>
  <si>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</si>
  <si>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</si>
  <si>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</si>
  <si>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</si>
  <si>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</si>
  <si>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</si>
  <si>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</si>
  <si>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</si>
  <si>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</si>
  <si>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</si>
  <si>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</si>
  <si>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</si>
  <si>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</si>
  <si>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</si>
  <si>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</si>
  <si>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</si>
  <si>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</si>
  <si>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</si>
  <si>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</si>
  <si>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</si>
  <si>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</si>
  <si>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</si>
  <si>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</si>
  <si>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</si>
  <si>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</si>
  <si>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</si>
  <si>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</si>
  <si>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</si>
  <si>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</si>
  <si>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</si>
  <si>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</si>
  <si>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</si>
  <si>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</si>
  <si>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</si>
  <si>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</si>
  <si>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</si>
  <si>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</si>
  <si>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</si>
  <si>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</si>
  <si>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</si>
  <si>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</si>
  <si>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</si>
  <si>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</si>
  <si>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</si>
  <si>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</si>
  <si>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</si>
  <si>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</si>
  <si>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</si>
  <si>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</si>
  <si>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</si>
  <si>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</si>
  <si>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</si>
  <si>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</si>
  <si>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</si>
  <si>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</si>
  <si>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</si>
  <si>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</si>
  <si>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</si>
  <si>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</si>
  <si>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</si>
  <si>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</si>
  <si>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</si>
  <si>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</si>
  <si>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</si>
  <si>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</si>
  <si>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</si>
  <si>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</si>
  <si>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</si>
  <si>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</si>
  <si>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</si>
  <si>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</si>
  <si>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</si>
  <si>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</si>
  <si>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</si>
  <si>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</si>
  <si>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</si>
  <si>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</si>
  <si>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</si>
  <si>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</si>
  <si>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</si>
  <si>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</si>
  <si>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</si>
  <si>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</si>
  <si>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</si>
  <si>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</si>
  <si>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</si>
  <si>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</si>
  <si>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</si>
  <si>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</si>
  <si>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</si>
  <si>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</si>
  <si>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</si>
  <si>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</si>
  <si>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</si>
  <si>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</si>
  <si>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</si>
  <si>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</si>
  <si>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</si>
  <si>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</si>
  <si>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</si>
  <si>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</si>
  <si>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</si>
  <si>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</si>
  <si>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</si>
  <si>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</si>
  <si>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</si>
  <si>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</si>
  <si>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</si>
  <si>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</si>
  <si>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</si>
  <si>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</si>
  <si>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</si>
  <si>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</si>
  <si>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</si>
  <si>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</si>
  <si>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</si>
  <si>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</si>
  <si>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</si>
  <si>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</si>
  <si>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</si>
  <si>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</si>
  <si>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</si>
  <si>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</si>
  <si>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</si>
  <si>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</si>
  <si>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</si>
  <si>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</si>
  <si>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</si>
  <si>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</si>
  <si>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</si>
  <si>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</si>
  <si>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</si>
  <si>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</si>
  <si>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</si>
  <si>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</si>
  <si>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</si>
  <si>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</si>
  <si>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</si>
  <si>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</si>
  <si>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</si>
  <si>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</si>
  <si>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</si>
  <si>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</si>
  <si>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</si>
  <si>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</si>
  <si>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</si>
  <si>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</si>
  <si>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</si>
  <si>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</si>
  <si>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</si>
  <si>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</si>
  <si>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</si>
  <si>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</si>
  <si>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</si>
  <si>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</si>
  <si>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</si>
  <si>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</si>
  <si>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</si>
  <si>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</si>
  <si>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</si>
  <si>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</si>
  <si>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</si>
  <si>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</si>
  <si>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</si>
  <si>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</si>
  <si>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</si>
  <si>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</si>
  <si>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</si>
  <si>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</si>
  <si>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</si>
  <si>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</si>
  <si>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</si>
  <si>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</si>
  <si>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</si>
  <si>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</si>
  <si>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</si>
  <si>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</si>
  <si>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</si>
  <si>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</si>
  <si>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</si>
  <si>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</si>
  <si>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</si>
  <si>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</si>
  <si>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</si>
  <si>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</si>
  <si>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</si>
  <si>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</si>
  <si>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</si>
  <si>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</si>
  <si>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</si>
  <si>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</si>
  <si>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</si>
  <si>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</si>
  <si>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</si>
  <si>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</si>
  <si>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</si>
  <si>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</si>
  <si>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</si>
  <si>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</si>
  <si>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</si>
  <si>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</si>
  <si>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</si>
  <si>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</si>
  <si>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</si>
  <si>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</si>
  <si>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</si>
  <si>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</si>
  <si>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</si>
  <si>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</si>
  <si>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</si>
  <si>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</si>
  <si>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</si>
  <si>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</si>
  <si>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</si>
  <si>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</si>
  <si>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</si>
  <si>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</si>
  <si>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</si>
  <si>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</si>
  <si>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</si>
  <si>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</si>
  <si>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</si>
  <si>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</si>
  <si>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</si>
  <si>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</si>
  <si>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</si>
  <si>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</si>
  <si>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</si>
  <si>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</si>
  <si>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</si>
  <si>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</si>
  <si>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</si>
  <si>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</si>
  <si>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</si>
  <si>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</si>
  <si>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</si>
  <si>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</si>
  <si>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</si>
  <si>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</si>
  <si>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</si>
  <si>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</si>
  <si>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</si>
  <si>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</si>
  <si>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</si>
  <si>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</si>
  <si>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</si>
  <si>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</si>
  <si>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</si>
  <si>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</si>
  <si>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</si>
  <si>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</si>
  <si>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</si>
  <si>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</si>
  <si>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</si>
  <si>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</si>
  <si>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</si>
  <si>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</si>
  <si>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</si>
  <si>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</si>
  <si>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</si>
  <si>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</si>
  <si>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</si>
  <si>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</si>
  <si>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</si>
  <si>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</si>
  <si>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</si>
  <si>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</si>
  <si>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</si>
  <si>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</si>
  <si>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</si>
  <si>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</si>
  <si>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</si>
  <si>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</si>
  <si>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</si>
  <si>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</si>
  <si>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</si>
  <si>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</si>
  <si>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</si>
  <si>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</si>
  <si>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</si>
  <si>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</si>
  <si>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</si>
  <si>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</si>
  <si>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</si>
  <si>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</si>
  <si>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</si>
  <si>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</si>
  <si>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</si>
  <si>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</si>
  <si>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</si>
  <si>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</si>
  <si>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</si>
  <si>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</si>
  <si>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</si>
  <si>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</si>
  <si>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</si>
  <si>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</si>
  <si>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</si>
  <si>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</si>
  <si>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</si>
  <si>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</si>
  <si>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</si>
  <si>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</si>
  <si>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</si>
  <si>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</si>
  <si>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</si>
  <si>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</si>
  <si>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</si>
  <si>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</si>
  <si>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</si>
  <si>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</si>
  <si>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</si>
  <si>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</si>
  <si>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</si>
  <si>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</si>
  <si>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</si>
  <si>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</si>
  <si>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</si>
  <si>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</si>
  <si>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</si>
  <si>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</si>
  <si>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</si>
  <si>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</si>
  <si>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</si>
  <si>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</si>
  <si>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</si>
  <si>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</si>
  <si>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</si>
  <si>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</si>
  <si>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</si>
  <si>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</si>
  <si>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</si>
  <si>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</si>
  <si>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</si>
  <si>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</si>
  <si>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</si>
  <si>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</si>
  <si>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</si>
  <si>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</si>
  <si>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</si>
  <si>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</si>
  <si>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</si>
  <si>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</si>
  <si>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</si>
  <si>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</si>
  <si>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</si>
  <si>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</si>
  <si>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</si>
  <si>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</si>
  <si>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</si>
  <si>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</si>
  <si>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</si>
  <si>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</si>
  <si>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</si>
  <si>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</si>
  <si>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</si>
  <si>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</si>
  <si>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</si>
  <si>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</si>
  <si>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</si>
  <si>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</si>
  <si>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</si>
  <si>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</si>
  <si>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</si>
  <si>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</si>
  <si>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</si>
  <si>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</si>
  <si>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</si>
  <si>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</si>
  <si>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</si>
  <si>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</si>
  <si>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</si>
  <si>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</si>
  <si>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</si>
  <si>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</si>
  <si>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</si>
  <si>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</si>
  <si>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</si>
  <si>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</si>
  <si>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</si>
  <si>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</si>
  <si>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</si>
  <si>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</si>
  <si>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</si>
  <si>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</si>
  <si>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</si>
  <si>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</si>
  <si>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</si>
  <si>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</si>
  <si>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</si>
  <si>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</si>
  <si>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</si>
  <si>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</si>
  <si>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</si>
  <si>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</si>
  <si>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</si>
  <si>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</si>
  <si>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</si>
  <si>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</si>
  <si>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</si>
  <si>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</si>
  <si>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</si>
  <si>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</si>
  <si>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</si>
  <si>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</si>
  <si>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</si>
  <si>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</si>
  <si>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</si>
  <si>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</si>
  <si>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</si>
  <si>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</si>
  <si>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</si>
  <si>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</si>
  <si>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</si>
  <si>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</si>
  <si>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</si>
  <si>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</si>
  <si>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</si>
  <si>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</si>
  <si>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</si>
  <si>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</si>
  <si>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</si>
  <si>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</si>
  <si>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</si>
  <si>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</si>
  <si>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</si>
  <si>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</si>
  <si>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</si>
  <si>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</si>
  <si>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</si>
  <si>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</si>
  <si>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</si>
  <si>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</si>
  <si>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</si>
  <si>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</si>
  <si>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</si>
  <si>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</si>
  <si>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</si>
  <si>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</si>
  <si>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</si>
  <si>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</si>
  <si>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</si>
  <si>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</si>
  <si>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</si>
  <si>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</si>
  <si>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</si>
  <si>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</si>
  <si>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</si>
  <si>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</si>
  <si>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</si>
  <si>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</si>
  <si>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</si>
  <si>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</si>
  <si>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</si>
  <si>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</si>
  <si>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</si>
  <si>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</si>
  <si>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</si>
  <si>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</si>
  <si>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</si>
  <si>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</si>
  <si>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</si>
  <si>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</si>
  <si>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</si>
  <si>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</si>
  <si>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</si>
  <si>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</si>
  <si>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</si>
  <si>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</si>
  <si>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</si>
  <si>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</si>
  <si>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</si>
  <si>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</si>
  <si>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</si>
  <si>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</si>
  <si>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</si>
  <si>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</si>
  <si>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</si>
  <si>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</si>
  <si>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</si>
  <si>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</si>
  <si>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</si>
  <si>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</si>
  <si>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</si>
  <si>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</si>
  <si>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</si>
  <si>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</si>
  <si>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</si>
  <si>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</si>
  <si>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</si>
  <si>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</si>
  <si>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</si>
  <si>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</si>
  <si>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</si>
  <si>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</si>
  <si>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</si>
  <si>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</si>
  <si>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</si>
  <si>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</si>
  <si>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</si>
  <si>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</si>
  <si>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</si>
  <si>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</si>
  <si>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</si>
  <si>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</si>
  <si>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</si>
  <si>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</si>
  <si>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</si>
  <si>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</si>
  <si>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</si>
  <si>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</si>
  <si>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</si>
  <si>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</si>
  <si>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</si>
  <si>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</si>
  <si>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</si>
  <si>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</si>
  <si>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</si>
  <si>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</si>
  <si>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</si>
  <si>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</si>
  <si>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</si>
  <si>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</si>
  <si>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</si>
  <si>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</si>
  <si>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</si>
  <si>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</si>
  <si>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</si>
  <si>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</si>
  <si>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</si>
  <si>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</si>
  <si>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</si>
  <si>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</si>
  <si>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</si>
  <si>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</si>
  <si>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</si>
  <si>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</si>
  <si>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</si>
  <si>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</si>
  <si>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</si>
  <si>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</si>
  <si>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</si>
  <si>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</si>
  <si>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</si>
  <si>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</si>
  <si>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</si>
  <si>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</si>
  <si>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</si>
  <si>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</si>
  <si>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</si>
  <si>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</si>
  <si>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</si>
  <si>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</si>
  <si>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</si>
  <si>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</si>
  <si>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</si>
  <si>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</si>
  <si>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</si>
  <si>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</si>
  <si>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</si>
  <si>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</si>
  <si>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</si>
  <si>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</si>
  <si>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</si>
  <si>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</si>
  <si>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</si>
  <si>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</si>
  <si>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</si>
  <si>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</si>
  <si>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</si>
  <si>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</si>
  <si>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</si>
  <si>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</si>
  <si>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</si>
  <si>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</si>
  <si>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</si>
  <si>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</si>
  <si>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</si>
  <si>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</si>
  <si>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</si>
  <si>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</si>
  <si>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</si>
  <si>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</si>
  <si>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</si>
  <si>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</si>
  <si>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</si>
  <si>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</si>
  <si>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</si>
  <si>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</si>
  <si>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</si>
  <si>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</si>
  <si>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</si>
  <si>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</si>
  <si>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</si>
  <si>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</si>
  <si>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</si>
  <si>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</si>
  <si>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</si>
  <si>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</si>
  <si>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</si>
  <si>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</si>
  <si>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</si>
  <si>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</si>
  <si>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</si>
  <si>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</si>
  <si>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</si>
  <si>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</si>
  <si>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</si>
  <si>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</si>
  <si>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</si>
  <si>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</si>
  <si>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</si>
  <si>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</si>
  <si>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</si>
  <si>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</si>
  <si>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</si>
  <si>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</si>
  <si>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</si>
  <si>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</si>
  <si>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</si>
  <si>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</si>
  <si>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</si>
  <si>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</si>
  <si>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</si>
  <si>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</si>
  <si>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</si>
  <si>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</si>
  <si>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</si>
  <si>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</si>
  <si>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</si>
  <si>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</si>
  <si>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</si>
  <si>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</si>
  <si>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</si>
  <si>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</si>
  <si>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</si>
  <si>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</si>
  <si>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</si>
  <si>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</si>
  <si>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</si>
  <si>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</si>
  <si>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</si>
  <si>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</si>
  <si>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</si>
  <si>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</si>
  <si>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</si>
  <si>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</si>
  <si>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</si>
  <si>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</si>
  <si>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</si>
  <si>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</si>
  <si>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</si>
  <si>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</si>
  <si>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</si>
  <si>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</si>
  <si>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</si>
  <si>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</si>
  <si>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</si>
  <si>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</si>
  <si>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</si>
  <si>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</si>
  <si>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</si>
  <si>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</si>
  <si>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</si>
  <si>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</si>
  <si>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</si>
  <si>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</si>
  <si>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</si>
  <si>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</si>
  <si>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</si>
  <si>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</si>
  <si>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</si>
  <si>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</si>
  <si>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</si>
  <si>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</si>
  <si>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</si>
  <si>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</si>
  <si>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</si>
  <si>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</si>
  <si>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</si>
  <si>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</si>
  <si>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</si>
  <si>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</si>
  <si>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</si>
  <si>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</si>
  <si>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</si>
  <si>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</si>
  <si>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</si>
  <si>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</si>
  <si>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</si>
  <si>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</si>
  <si>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</si>
  <si>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</si>
  <si>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</si>
  <si>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</si>
  <si>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</si>
  <si>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</si>
  <si>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</si>
  <si>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</si>
  <si>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</si>
  <si>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</si>
  <si>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</si>
  <si>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</si>
  <si>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</si>
  <si>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</si>
  <si>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</si>
  <si>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</si>
  <si>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</si>
  <si>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</si>
  <si>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</si>
  <si>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</si>
  <si>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</si>
  <si>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</si>
  <si>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</si>
  <si>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</si>
  <si>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</si>
  <si>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</si>
  <si>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</si>
  <si>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</si>
  <si>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</si>
  <si>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</si>
  <si>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</si>
  <si>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</si>
  <si>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</si>
  <si>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</si>
  <si>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</si>
  <si>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</si>
  <si>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</si>
  <si>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</si>
  <si>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</si>
  <si>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</si>
  <si>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</si>
  <si>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</si>
  <si>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</si>
  <si>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</si>
  <si>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</si>
  <si>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</si>
  <si>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</si>
  <si>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</si>
  <si>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</si>
  <si>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</si>
  <si>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</si>
  <si>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</si>
  <si>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</si>
  <si>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</si>
  <si>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</si>
  <si>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</si>
  <si>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</si>
  <si>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</si>
  <si>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</si>
  <si>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</si>
  <si>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</si>
  <si>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</si>
  <si>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</si>
  <si>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</si>
  <si>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</si>
  <si>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</si>
  <si>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</si>
  <si>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</si>
  <si>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</si>
  <si>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</si>
  <si>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</si>
  <si>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</si>
  <si>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</si>
  <si>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</si>
  <si>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</si>
  <si>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</si>
  <si>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</si>
  <si>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</si>
  <si>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</si>
  <si>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</si>
  <si>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</si>
  <si>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</si>
  <si>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</si>
  <si>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</si>
  <si>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</si>
  <si>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</si>
  <si>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</si>
  <si>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</si>
  <si>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</si>
  <si>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</si>
  <si>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</si>
  <si>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</si>
  <si>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</si>
  <si>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</si>
  <si>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</si>
  <si>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</si>
  <si>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</si>
  <si>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</si>
  <si>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</si>
  <si>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</si>
  <si>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</si>
  <si>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</si>
  <si>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</si>
  <si>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</si>
  <si>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</si>
  <si>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</si>
  <si>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</si>
  <si>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</si>
  <si>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</si>
  <si>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</si>
  <si>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</si>
  <si>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</si>
  <si>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</si>
  <si>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</si>
  <si>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</si>
  <si>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</si>
  <si>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</si>
  <si>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</si>
  <si>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</si>
  <si>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</si>
  <si>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</si>
  <si>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</si>
  <si>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</si>
  <si>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</si>
  <si>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</si>
  <si>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</si>
  <si>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</si>
  <si>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</si>
  <si>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</si>
  <si>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</si>
  <si>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</si>
  <si>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</si>
  <si>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</si>
  <si>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</si>
  <si>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</si>
  <si>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</si>
  <si>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</si>
  <si>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</si>
  <si>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</si>
  <si>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</si>
  <si>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</si>
  <si>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</si>
  <si>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</si>
  <si>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</si>
  <si>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</si>
  <si>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</si>
  <si>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</si>
  <si>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</si>
  <si>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</si>
  <si>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</si>
  <si>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</si>
  <si>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</si>
  <si>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</si>
  <si>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</si>
  <si>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</si>
  <si>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</si>
  <si>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</si>
  <si>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</si>
  <si>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</si>
  <si>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</si>
  <si>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</si>
  <si>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</si>
  <si>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</si>
  <si>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</si>
  <si>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</si>
  <si>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</si>
  <si>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</si>
  <si>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</si>
  <si>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</si>
  <si>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</si>
  <si>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</si>
  <si>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</si>
  <si>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</si>
  <si>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</si>
  <si>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</si>
  <si>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</si>
  <si>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</si>
  <si>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</si>
  <si>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</si>
  <si>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</si>
  <si>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</si>
  <si>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</si>
  <si>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</si>
  <si>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</si>
  <si>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</si>
  <si>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</si>
  <si>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</si>
  <si>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</si>
  <si>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</si>
  <si>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</si>
  <si>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</si>
  <si>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</si>
  <si>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</si>
  <si>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</si>
  <si>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</si>
  <si>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</si>
  <si>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</si>
  <si>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</si>
  <si>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</si>
  <si>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</si>
  <si>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</si>
  <si>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</si>
  <si>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</si>
  <si>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</si>
  <si>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</si>
  <si>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</si>
  <si>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</si>
  <si>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</si>
  <si>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</si>
  <si>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</si>
  <si>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</si>
  <si>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</si>
  <si>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</si>
  <si>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</si>
  <si>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</si>
  <si>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</si>
  <si>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</si>
  <si>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</si>
  <si>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</si>
  <si>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</si>
  <si>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</si>
  <si>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</si>
  <si>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</si>
  <si>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</si>
  <si>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</si>
  <si>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</si>
  <si>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</si>
  <si>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</si>
  <si>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</si>
  <si>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</si>
  <si>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</si>
  <si>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</si>
  <si>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</si>
  <si>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</si>
  <si>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</si>
  <si>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</si>
  <si>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</si>
  <si>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</si>
  <si>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</si>
  <si>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</si>
  <si>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</si>
  <si>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</si>
  <si>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</si>
  <si>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</si>
  <si>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</si>
  <si>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</si>
  <si>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</si>
  <si>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</si>
  <si>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</si>
  <si>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</si>
  <si>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</si>
  <si>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</si>
  <si>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</si>
  <si>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</si>
  <si>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</si>
  <si>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</si>
  <si>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</si>
  <si>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</si>
  <si>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</si>
  <si>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</si>
  <si>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</si>
  <si>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</si>
  <si>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</si>
  <si>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</si>
  <si>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</si>
  <si>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</si>
  <si>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</si>
  <si>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</si>
  <si>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</si>
  <si>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</si>
  <si>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</si>
  <si>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</si>
  <si>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</si>
  <si>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</si>
  <si>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</si>
  <si>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</si>
  <si>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</si>
  <si>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</si>
  <si>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</si>
  <si>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</si>
  <si>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</si>
  <si>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</si>
  <si>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</si>
  <si>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</si>
  <si>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</si>
  <si>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</si>
  <si>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</si>
  <si>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</si>
  <si>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</si>
  <si>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</si>
  <si>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</si>
  <si>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</si>
  <si>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</si>
  <si>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</si>
  <si>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</si>
  <si>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</si>
  <si>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</si>
  <si>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</si>
  <si>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</si>
  <si>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</si>
  <si>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</si>
  <si>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</si>
  <si>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</si>
  <si>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</si>
  <si>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</si>
  <si>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</si>
  <si>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</si>
  <si>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</si>
  <si>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</si>
  <si>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</si>
  <si>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</si>
  <si>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</si>
  <si>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</si>
  <si>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</si>
  <si>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</si>
  <si>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</si>
  <si>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</si>
  <si>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</si>
  <si>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</si>
  <si>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</si>
  <si>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</si>
  <si>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</si>
  <si>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</si>
  <si>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</si>
  <si>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</si>
  <si>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</si>
  <si>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</si>
  <si>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</si>
  <si>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</si>
  <si>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</si>
  <si>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</si>
  <si>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</si>
  <si>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</si>
  <si>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</si>
  <si>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</si>
  <si>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</si>
  <si>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</si>
  <si>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</si>
  <si>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</si>
  <si>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</si>
  <si>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</si>
  <si>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</si>
  <si>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</si>
  <si>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</si>
  <si>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</si>
  <si>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</si>
  <si>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</si>
  <si>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</si>
  <si>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</si>
  <si>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</si>
  <si>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</si>
  <si>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</si>
  <si>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</si>
  <si>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</si>
  <si>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</si>
  <si>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</si>
  <si>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</si>
  <si>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</si>
  <si>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</si>
  <si>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</si>
  <si>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</si>
  <si>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</si>
  <si>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</si>
  <si>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</si>
  <si>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</si>
  <si>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</si>
  <si>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</si>
  <si>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</si>
  <si>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</si>
  <si>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</si>
  <si>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</si>
  <si>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</si>
  <si>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</si>
  <si>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</si>
  <si>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</si>
  <si>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</si>
  <si>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</si>
  <si>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</si>
  <si>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</si>
  <si>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</si>
  <si>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</si>
  <si>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</si>
  <si>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</si>
  <si>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</si>
  <si>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</si>
  <si>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</si>
  <si>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</si>
  <si>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</si>
  <si>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</si>
  <si>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</si>
  <si>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</si>
  <si>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</si>
  <si>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</si>
  <si>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</si>
  <si>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</si>
  <si>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</si>
  <si>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</si>
  <si>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</si>
  <si>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</si>
  <si>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</si>
  <si>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</si>
  <si>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</si>
  <si>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</si>
  <si>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</si>
  <si>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</si>
  <si>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</si>
  <si>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</si>
  <si>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</si>
  <si>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</si>
  <si>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</si>
  <si>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</si>
  <si>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</si>
  <si>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</si>
  <si>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</si>
  <si>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</si>
  <si>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</si>
  <si>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</si>
  <si>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</si>
  <si>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</si>
  <si>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</si>
  <si>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</si>
  <si>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</si>
  <si>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</si>
  <si>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</si>
  <si>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</si>
  <si>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</si>
  <si>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</si>
  <si>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</si>
  <si>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</si>
  <si>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</si>
  <si>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</si>
  <si>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</si>
  <si>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</si>
  <si>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</si>
  <si>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</si>
  <si>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</si>
  <si>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</si>
  <si>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</si>
  <si>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</si>
  <si>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</si>
  <si>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</si>
  <si>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</si>
  <si>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</si>
  <si>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</si>
  <si>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</si>
  <si>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</si>
  <si>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</si>
  <si>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</si>
  <si>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</si>
  <si>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</si>
  <si>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</si>
  <si>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</si>
  <si>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</si>
  <si>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</si>
  <si>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</si>
  <si>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</si>
  <si>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</si>
  <si>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</si>
  <si>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</si>
  <si>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</si>
  <si>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</si>
  <si>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</si>
  <si>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</si>
  <si>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</si>
  <si>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</si>
  <si>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</si>
  <si>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</si>
  <si>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</si>
  <si>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</si>
  <si>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</si>
  <si>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</si>
  <si>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</si>
  <si>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</si>
  <si>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</si>
  <si>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</si>
  <si>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</si>
  <si>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</si>
  <si>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</si>
  <si>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</si>
  <si>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</si>
  <si>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</si>
  <si>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</si>
  <si>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</si>
  <si>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</si>
  <si>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</si>
  <si>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</si>
  <si>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</si>
  <si>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</si>
  <si>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</si>
  <si>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</si>
  <si>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</si>
  <si>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</si>
  <si>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</si>
  <si>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</si>
  <si>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</si>
  <si>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</si>
  <si>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</si>
  <si>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</si>
  <si>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</si>
  <si>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</si>
  <si>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</si>
  <si>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</si>
  <si>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</si>
  <si>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</si>
  <si>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</si>
  <si>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</si>
  <si>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</si>
  <si>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</si>
  <si>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</si>
  <si>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</si>
  <si>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</si>
  <si>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</si>
  <si>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</si>
  <si>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</si>
  <si>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</si>
  <si>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</si>
  <si>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</si>
  <si>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</si>
  <si>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</si>
  <si>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</si>
  <si>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</si>
  <si>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</si>
  <si>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</si>
  <si>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</si>
  <si>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</si>
  <si>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</si>
  <si>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</si>
  <si>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</si>
  <si>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</si>
  <si>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</si>
  <si>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</si>
  <si>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</si>
  <si>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</si>
  <si>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</si>
  <si>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</si>
  <si>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</si>
  <si>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</si>
  <si>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</si>
  <si>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</si>
  <si>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</si>
  <si>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</si>
  <si>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</si>
  <si>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</si>
  <si>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</si>
  <si>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</si>
  <si>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</si>
  <si>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</si>
  <si>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</si>
  <si>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</si>
  <si>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</si>
  <si>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</si>
  <si>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</si>
  <si>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</si>
  <si>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</si>
  <si>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</si>
  <si>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</si>
  <si>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</si>
  <si>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</si>
  <si>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</si>
  <si>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</si>
  <si>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</si>
  <si>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</si>
  <si>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</si>
  <si>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</si>
  <si>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</si>
  <si>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</si>
  <si>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</si>
  <si>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</si>
  <si>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</si>
  <si>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</si>
  <si>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</si>
  <si>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</si>
  <si>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</si>
  <si>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</si>
  <si>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</si>
  <si>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</si>
  <si>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</si>
  <si>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</si>
  <si>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</si>
  <si>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</si>
  <si>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</si>
  <si>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</si>
  <si>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</si>
  <si>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</si>
  <si>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</si>
  <si>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</si>
  <si>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</si>
  <si>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</si>
  <si>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</si>
  <si>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</si>
  <si>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</si>
  <si>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</si>
  <si>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</si>
  <si>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</si>
  <si>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</si>
  <si>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</si>
  <si>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</si>
  <si>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</si>
  <si>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</si>
  <si>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</si>
  <si>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</si>
  <si>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</si>
  <si>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</si>
  <si>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</si>
  <si>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</si>
  <si>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</si>
  <si>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</si>
  <si>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</si>
  <si>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</si>
  <si>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</si>
  <si>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</si>
  <si>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</si>
  <si>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</si>
  <si>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</si>
  <si>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</si>
  <si>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</si>
  <si>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</si>
  <si>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</si>
  <si>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</si>
  <si>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</si>
  <si>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</si>
  <si>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</si>
  <si>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</si>
  <si>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</si>
  <si>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</si>
  <si>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</si>
  <si>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</si>
  <si>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</si>
  <si>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</si>
  <si>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</si>
  <si>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</si>
  <si>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</si>
  <si>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</si>
  <si>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</si>
  <si>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</si>
  <si>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</si>
  <si>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</si>
  <si>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</si>
  <si>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</si>
  <si>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</si>
  <si>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</si>
  <si>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</si>
  <si>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</si>
  <si>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</si>
  <si>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</si>
  <si>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</si>
  <si>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</si>
  <si>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</si>
  <si>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</si>
  <si>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</si>
  <si>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</si>
  <si>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</si>
  <si>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</si>
  <si>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</si>
  <si>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</si>
  <si>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</si>
  <si>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</si>
  <si>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</si>
  <si>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</si>
  <si>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</si>
  <si>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</si>
  <si>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</si>
  <si>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</si>
  <si>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</si>
  <si>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</si>
  <si>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</si>
  <si>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</si>
  <si>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</si>
  <si>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</si>
  <si>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</si>
  <si>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</si>
  <si>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</si>
  <si>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</si>
  <si>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</si>
  <si>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</si>
  <si>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</si>
  <si>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</si>
  <si>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</si>
  <si>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</si>
  <si>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</si>
  <si>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</si>
  <si>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</si>
  <si>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</si>
  <si>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</si>
  <si>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</si>
  <si>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</si>
  <si>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</si>
  <si>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</si>
  <si>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</si>
  <si>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</si>
  <si>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</si>
  <si>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</si>
  <si>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</si>
  <si>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</si>
  <si>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</si>
  <si>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</si>
  <si>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</si>
  <si>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</si>
  <si>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</si>
  <si>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</si>
  <si>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</si>
  <si>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</si>
  <si>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</si>
  <si>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</si>
  <si>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</si>
  <si>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</si>
  <si>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</si>
  <si>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</si>
  <si>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</si>
  <si>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</si>
  <si>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</si>
  <si>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</si>
  <si>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</si>
  <si>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</si>
  <si>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</si>
  <si>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</si>
  <si>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</si>
  <si>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</si>
  <si>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</si>
  <si>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</si>
  <si>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</si>
  <si>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</si>
  <si>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</si>
  <si>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</si>
  <si>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</si>
  <si>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</si>
  <si>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</si>
  <si>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</si>
  <si>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</si>
  <si>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</si>
  <si>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</si>
  <si>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</si>
  <si>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</si>
  <si>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</si>
  <si>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</si>
  <si>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</si>
  <si>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</si>
  <si>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</si>
  <si>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</si>
  <si>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</si>
  <si>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</si>
  <si>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</si>
  <si>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</si>
  <si>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</si>
  <si>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</si>
  <si>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</si>
  <si>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</si>
  <si>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</si>
  <si>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</si>
  <si>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</si>
  <si>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</si>
  <si>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</si>
  <si>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</si>
  <si>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</si>
  <si>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</si>
  <si>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</si>
  <si>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</si>
  <si>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</si>
  <si>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</si>
  <si>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</si>
  <si>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</si>
  <si>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</si>
  <si>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</si>
  <si>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</si>
  <si>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</si>
  <si>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</si>
  <si>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</si>
  <si>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</si>
  <si>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</si>
  <si>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</si>
  <si>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</si>
  <si>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</si>
  <si>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</si>
  <si>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</si>
  <si>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</si>
  <si>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</si>
  <si>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</si>
  <si>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</si>
  <si>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</si>
  <si>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</si>
  <si>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</si>
  <si>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</si>
  <si>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</si>
  <si>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</si>
  <si>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</si>
  <si>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</si>
  <si>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</si>
  <si>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</si>
  <si>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</si>
  <si>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</si>
  <si>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</si>
  <si>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</si>
  <si>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</si>
  <si>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</si>
  <si>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</si>
  <si>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</si>
  <si>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</si>
  <si>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</si>
  <si>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</si>
  <si>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</si>
  <si>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</si>
  <si>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</si>
  <si>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</si>
  <si>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</si>
  <si>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</si>
  <si>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</si>
  <si>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</si>
  <si>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</si>
  <si>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</si>
  <si>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</si>
  <si>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</si>
  <si>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</si>
  <si>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</si>
  <si>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</si>
  <si>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</si>
  <si>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</si>
  <si>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</si>
  <si>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</si>
  <si>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</si>
  <si>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</si>
  <si>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</si>
  <si>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</si>
  <si>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</si>
  <si>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</si>
  <si>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</si>
  <si>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</si>
  <si>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</si>
  <si>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</si>
  <si>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</si>
  <si>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</si>
  <si>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</si>
  <si>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</si>
  <si>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</si>
  <si>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</si>
  <si>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</si>
  <si>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</si>
  <si>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</si>
  <si>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</si>
  <si>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</si>
  <si>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</si>
  <si>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</si>
  <si>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</si>
  <si>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</si>
  <si>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</si>
  <si>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</si>
  <si>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</si>
  <si>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</si>
  <si>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</si>
  <si>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</si>
  <si>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</si>
  <si>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</si>
  <si>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</si>
  <si>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</si>
  <si>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</si>
  <si>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</si>
  <si>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</si>
  <si>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</si>
  <si>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</si>
  <si>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</si>
  <si>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</si>
  <si>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</si>
  <si>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</si>
  <si>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</si>
  <si>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</si>
  <si>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</si>
  <si>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</si>
  <si>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</si>
  <si>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</si>
  <si>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</si>
  <si>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</si>
  <si>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</si>
  <si>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</si>
  <si>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</si>
  <si>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</si>
  <si>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</si>
  <si>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</si>
  <si>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</si>
  <si>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</si>
  <si>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</si>
  <si>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</si>
  <si>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</si>
  <si>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</si>
  <si>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</si>
  <si>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</si>
  <si>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</si>
  <si>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</si>
  <si>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</si>
  <si>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</si>
  <si>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</si>
  <si>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</si>
  <si>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</si>
  <si>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</si>
  <si>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</si>
  <si>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</si>
  <si>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</si>
  <si>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</si>
  <si>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</si>
  <si>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</si>
  <si>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</si>
  <si>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</si>
  <si>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</si>
  <si>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</si>
  <si>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</si>
  <si>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</si>
  <si>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</si>
  <si>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</si>
  <si>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</si>
  <si>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</si>
  <si>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</si>
  <si>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</si>
  <si>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</si>
  <si>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</si>
  <si>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</si>
  <si>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</si>
  <si>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</si>
  <si>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</si>
  <si>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</si>
  <si>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</si>
  <si>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</si>
  <si>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</si>
  <si>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</si>
  <si>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</si>
  <si>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</si>
  <si>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</si>
  <si>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</si>
  <si>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</si>
  <si>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</si>
  <si>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</si>
  <si>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</si>
  <si>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</si>
  <si>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</si>
  <si>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</si>
  <si>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</si>
  <si>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</si>
  <si>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</si>
  <si>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</si>
  <si>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</si>
  <si>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</si>
  <si>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</si>
  <si>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</si>
  <si>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</si>
  <si>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</si>
  <si>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</si>
  <si>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</si>
  <si>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</si>
  <si>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</si>
  <si>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</si>
  <si>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</si>
  <si>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</si>
  <si>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</si>
  <si>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</si>
  <si>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</si>
  <si>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</si>
  <si>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</si>
  <si>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</si>
  <si>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</si>
  <si>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</si>
  <si>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</si>
  <si>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</si>
  <si>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</si>
  <si>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</si>
  <si>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</si>
  <si>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</si>
  <si>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</si>
  <si>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</si>
  <si>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</si>
  <si>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</si>
  <si>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</si>
  <si>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</si>
  <si>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</si>
  <si>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</si>
  <si>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</si>
  <si>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</si>
  <si>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</si>
  <si>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</si>
  <si>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</si>
  <si>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</si>
  <si>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</si>
  <si>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</si>
  <si>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</si>
  <si>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</si>
  <si>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</si>
  <si>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</si>
  <si>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</si>
  <si>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</si>
  <si>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</si>
  <si>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</si>
  <si>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</si>
  <si>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</si>
  <si>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</si>
  <si>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</si>
  <si>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</si>
  <si>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</si>
  <si>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</si>
  <si>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</si>
  <si>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</si>
  <si>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</si>
  <si>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</si>
  <si>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</si>
  <si>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</si>
  <si>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</si>
  <si>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</si>
  <si>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</si>
  <si>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</si>
  <si>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</si>
  <si>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</si>
  <si>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</si>
  <si>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</si>
  <si>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</si>
  <si>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</si>
  <si>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</si>
  <si>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</si>
  <si>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</si>
  <si>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</si>
  <si>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</si>
  <si>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</si>
  <si>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</si>
  <si>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</si>
  <si>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</si>
  <si>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</si>
  <si>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</si>
  <si>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</si>
  <si>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</si>
  <si>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</si>
  <si>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</si>
  <si>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</si>
  <si>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</si>
  <si>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</si>
  <si>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</si>
  <si>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</si>
  <si>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</si>
  <si>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</si>
  <si>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</si>
  <si>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</si>
  <si>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</si>
  <si>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</si>
  <si>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</si>
  <si>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</si>
  <si>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</si>
  <si>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</si>
  <si>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</si>
  <si>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</si>
  <si>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</si>
  <si>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</si>
  <si>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</si>
  <si>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</si>
  <si>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</si>
  <si>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</si>
  <si>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</si>
  <si>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</si>
  <si>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</si>
  <si>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</si>
  <si>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</si>
  <si>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</si>
  <si>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</si>
  <si>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</si>
  <si>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</si>
  <si>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</si>
  <si>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</si>
  <si>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</si>
  <si>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</si>
  <si>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</si>
  <si>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</si>
  <si>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</si>
  <si>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</si>
  <si>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</si>
  <si>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</si>
  <si>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</si>
  <si>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</si>
  <si>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</si>
  <si>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</si>
  <si>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</si>
  <si>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</si>
  <si>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</si>
  <si>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</si>
  <si>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</si>
  <si>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</si>
  <si>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</si>
  <si>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</si>
  <si>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</si>
  <si>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</si>
  <si>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</si>
  <si>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</si>
  <si>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</si>
  <si>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</si>
  <si>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</si>
  <si>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</si>
  <si>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</si>
  <si>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</si>
  <si>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</si>
  <si>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</si>
  <si>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</si>
  <si>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</si>
  <si>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</si>
  <si>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</si>
  <si>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</si>
  <si>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</si>
  <si>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</si>
  <si>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</si>
  <si>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</si>
  <si>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</si>
  <si>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</si>
  <si>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</si>
  <si>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</si>
  <si>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</si>
  <si>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</si>
  <si>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</si>
  <si>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</si>
  <si>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</si>
  <si>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</si>
  <si>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</si>
  <si>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</si>
  <si>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</si>
  <si>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</si>
  <si>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</si>
  <si>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</si>
  <si>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</si>
  <si>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</si>
  <si>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</si>
  <si>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</si>
  <si>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</si>
  <si>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</si>
  <si>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</si>
  <si>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</si>
  <si>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</si>
  <si>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</si>
  <si>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</si>
  <si>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</si>
  <si>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</si>
  <si>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</si>
  <si>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</si>
  <si>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</si>
  <si>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</si>
  <si>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</si>
  <si>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</si>
  <si>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</si>
  <si>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</si>
  <si>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</si>
  <si>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</si>
  <si>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</si>
  <si>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</si>
  <si>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</si>
  <si>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</si>
  <si>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</si>
  <si>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</si>
  <si>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</si>
  <si>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</si>
  <si>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</si>
  <si>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</si>
  <si>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</si>
  <si>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</si>
  <si>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</si>
  <si>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</si>
  <si>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</si>
  <si>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</si>
  <si>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</si>
  <si>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</si>
  <si>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</si>
  <si>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</si>
  <si>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</si>
  <si>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</si>
  <si>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</si>
  <si>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</si>
  <si>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</si>
  <si>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</si>
  <si>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</si>
  <si>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</si>
  <si>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</si>
  <si>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</si>
  <si>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</si>
  <si>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</si>
  <si>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</si>
  <si>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</si>
  <si>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</si>
  <si>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</si>
  <si>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</si>
  <si>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</si>
  <si>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</si>
  <si>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</si>
  <si>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</si>
  <si>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</si>
  <si>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</si>
  <si>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</si>
  <si>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</si>
  <si>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</si>
  <si>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</si>
  <si>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</si>
  <si>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</si>
  <si>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</si>
  <si>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</si>
  <si>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</si>
  <si>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</si>
  <si>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</si>
  <si>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</si>
  <si>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</si>
  <si>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</si>
  <si>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</si>
  <si>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</si>
  <si>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</si>
  <si>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</si>
  <si>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</si>
  <si>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</si>
  <si>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</si>
  <si>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</si>
  <si>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</si>
  <si>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</si>
  <si>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</si>
  <si>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</si>
  <si>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</si>
  <si>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</si>
  <si>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</si>
  <si>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</si>
  <si>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</si>
  <si>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</si>
  <si>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</si>
  <si>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</si>
  <si>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</si>
  <si>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</si>
  <si>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</si>
  <si>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</si>
  <si>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</si>
  <si>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</si>
  <si>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</si>
  <si>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</si>
  <si>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</si>
  <si>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</si>
  <si>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</si>
  <si>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</si>
  <si>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</si>
  <si>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</si>
  <si>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</si>
  <si>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</si>
  <si>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</si>
  <si>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</si>
  <si>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</si>
  <si>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</si>
  <si>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</si>
  <si>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</si>
  <si>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</si>
  <si>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</si>
  <si>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</si>
  <si>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</si>
  <si>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</si>
  <si>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</si>
  <si>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</si>
  <si>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</si>
  <si>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</si>
  <si>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</si>
  <si>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</si>
  <si>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</si>
  <si>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</si>
  <si>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</si>
  <si>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</si>
  <si>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</si>
  <si>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</si>
  <si>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</si>
  <si>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</si>
  <si>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</si>
  <si>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</si>
  <si>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</si>
  <si>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</si>
  <si>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</si>
  <si>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</si>
  <si>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</si>
  <si>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</si>
  <si>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</si>
  <si>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</si>
  <si>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</si>
  <si>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</si>
  <si>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</si>
  <si>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</si>
  <si>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</si>
  <si>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</si>
  <si>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</si>
  <si>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</si>
  <si>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</si>
  <si>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</si>
  <si>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</si>
  <si>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</si>
  <si>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</si>
  <si>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</si>
  <si>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</si>
  <si>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</si>
  <si>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</si>
  <si>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</si>
  <si>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</si>
  <si>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</si>
  <si>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</si>
  <si>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</si>
  <si>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</si>
  <si>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</si>
  <si>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</si>
  <si>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</si>
  <si>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</si>
  <si>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</si>
  <si>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</si>
  <si>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</si>
  <si>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</si>
  <si>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</si>
  <si>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</si>
  <si>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</si>
  <si>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</si>
  <si>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</si>
  <si>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</si>
  <si>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</si>
  <si>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</si>
  <si>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</si>
  <si>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</si>
  <si>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</si>
  <si>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</si>
  <si>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</si>
  <si>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</si>
  <si>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</si>
  <si>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</si>
  <si>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</si>
  <si>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</si>
  <si>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</si>
  <si>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</si>
  <si>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</si>
  <si>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</si>
  <si>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</si>
  <si>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</si>
  <si>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</si>
  <si>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</si>
  <si>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</si>
  <si>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</si>
  <si>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</si>
  <si>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</si>
  <si>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</si>
  <si>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</si>
  <si>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</si>
  <si>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</si>
  <si>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</si>
  <si>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</si>
  <si>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</si>
  <si>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</si>
  <si>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</si>
  <si>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</si>
  <si>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</si>
  <si>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</si>
  <si>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</si>
  <si>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</si>
  <si>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</si>
  <si>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</si>
  <si>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</si>
  <si>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</si>
  <si>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</si>
  <si>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</si>
  <si>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</si>
  <si>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</si>
  <si>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</si>
  <si>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</si>
  <si>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</si>
  <si>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</si>
  <si>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</si>
  <si>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</si>
  <si>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</si>
  <si>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</si>
  <si>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</si>
  <si>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</si>
  <si>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</si>
  <si>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</si>
  <si>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</si>
  <si>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</si>
  <si>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</si>
  <si>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</si>
  <si>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</si>
  <si>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</si>
  <si>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</si>
  <si>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</si>
  <si>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</si>
  <si>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</si>
  <si>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</si>
  <si>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</si>
  <si>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</si>
  <si>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</si>
  <si>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</si>
  <si>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</si>
  <si>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</si>
  <si>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</si>
  <si>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</si>
  <si>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</si>
  <si>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</si>
  <si>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</si>
  <si>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</si>
  <si>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</si>
  <si>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</si>
  <si>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</si>
  <si>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</si>
  <si>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</si>
  <si>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</si>
  <si>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</si>
  <si>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</si>
  <si>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</si>
  <si>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</si>
  <si>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</si>
  <si>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</si>
  <si>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</si>
  <si>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</si>
  <si>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</si>
  <si>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</si>
  <si>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</si>
  <si>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</si>
  <si>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</si>
  <si>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</si>
  <si>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</si>
  <si>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</si>
  <si>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</si>
  <si>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</si>
  <si>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</si>
  <si>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</si>
  <si>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</si>
  <si>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</si>
  <si>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</si>
  <si>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</si>
  <si>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</si>
  <si>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</si>
  <si>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</si>
  <si>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</si>
  <si>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</si>
  <si>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</si>
  <si>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</si>
  <si>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</si>
  <si>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</si>
  <si>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</si>
  <si>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</si>
  <si>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</si>
  <si>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</si>
  <si>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</si>
  <si>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</si>
  <si>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</si>
  <si>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</si>
  <si>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</si>
  <si>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</si>
  <si>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</si>
  <si>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</si>
  <si>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</si>
  <si>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</si>
  <si>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</si>
  <si>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</si>
  <si>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</si>
  <si>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</si>
  <si>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</si>
  <si>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</si>
  <si>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</si>
  <si>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</si>
  <si>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</si>
  <si>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</si>
  <si>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</si>
  <si>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</si>
  <si>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</si>
  <si>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</si>
  <si>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</si>
  <si>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</si>
  <si>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</si>
  <si>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</si>
  <si>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</si>
  <si>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</si>
  <si>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</si>
  <si>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</si>
  <si>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</si>
  <si>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</si>
  <si>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</si>
  <si>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</si>
  <si>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</si>
  <si>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</si>
  <si>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</si>
  <si>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</si>
  <si>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</si>
  <si>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</si>
  <si>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</si>
  <si>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</si>
  <si>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</si>
  <si>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</si>
  <si>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</si>
  <si>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</si>
  <si>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</si>
  <si>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</si>
  <si>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</si>
  <si>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</si>
  <si>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</si>
  <si>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</si>
  <si>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</si>
  <si>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</si>
  <si>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</si>
  <si>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</si>
  <si>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</si>
  <si>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</si>
  <si>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</si>
  <si>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</si>
  <si>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</si>
  <si>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</si>
  <si>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</si>
  <si>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</si>
  <si>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</si>
  <si>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</si>
  <si>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</si>
  <si>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</si>
  <si>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</si>
  <si>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</si>
  <si>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</si>
  <si>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</si>
  <si>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</si>
  <si>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</si>
  <si>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</si>
  <si>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</si>
  <si>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</si>
  <si>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</si>
  <si>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</si>
  <si>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</si>
  <si>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</si>
  <si>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</si>
  <si>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</si>
  <si>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</si>
  <si>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</si>
  <si>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</si>
  <si>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</si>
  <si>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</si>
  <si>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</si>
  <si>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</si>
  <si>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</si>
  <si>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</si>
  <si>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</si>
  <si>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</si>
  <si>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</si>
  <si>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</si>
  <si>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</si>
  <si>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</si>
  <si>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</si>
  <si>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</si>
  <si>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</si>
  <si>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</si>
  <si>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</si>
  <si>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</si>
  <si>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</si>
  <si>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</si>
  <si>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</si>
  <si>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</si>
  <si>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</si>
  <si>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</si>
  <si>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</si>
  <si>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</si>
  <si>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</si>
  <si>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</si>
  <si>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</si>
  <si>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</si>
  <si>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</si>
  <si>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</si>
  <si>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</si>
  <si>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</si>
  <si>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</si>
  <si>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</si>
  <si>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</si>
  <si>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</si>
  <si>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</si>
  <si>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</si>
  <si>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</si>
  <si>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</si>
  <si>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</si>
  <si>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</si>
  <si>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</si>
  <si>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</si>
  <si>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</si>
  <si>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</si>
  <si>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</si>
  <si>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</si>
  <si>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</si>
  <si>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</si>
  <si>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</si>
  <si>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</si>
  <si>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</si>
  <si>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</si>
  <si>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</si>
  <si>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</si>
  <si>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</si>
  <si>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</si>
  <si>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</si>
  <si>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</si>
  <si>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</si>
  <si>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</si>
  <si>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</si>
  <si>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</si>
  <si>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</si>
  <si>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</si>
  <si>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</si>
  <si>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</si>
  <si>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</si>
  <si>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</si>
  <si>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</si>
  <si>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</si>
  <si>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</si>
  <si>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</si>
  <si>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</si>
  <si>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</si>
  <si>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</si>
  <si>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</si>
  <si>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</si>
  <si>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</si>
  <si>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</si>
  <si>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</si>
  <si>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</si>
  <si>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</si>
  <si>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</si>
  <si>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</si>
  <si>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</si>
  <si>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</si>
  <si>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</si>
  <si>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</si>
  <si>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</si>
  <si>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</si>
  <si>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</si>
  <si>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</si>
  <si>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</si>
  <si>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</si>
  <si>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</si>
  <si>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</si>
  <si>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</si>
  <si>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</si>
  <si>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</si>
  <si>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</si>
  <si>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</si>
  <si>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</si>
  <si>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</si>
  <si>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</si>
  <si>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</si>
  <si>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</si>
  <si>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</si>
  <si>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</si>
  <si>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</si>
  <si>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</si>
  <si>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</si>
  <si>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</si>
  <si>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</si>
  <si>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</si>
  <si>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</si>
  <si>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</si>
  <si>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</si>
  <si>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</si>
  <si>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</si>
  <si>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</si>
  <si>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</si>
  <si>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</si>
  <si>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</si>
  <si>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</si>
  <si>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</si>
  <si>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</si>
  <si>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</si>
  <si>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</si>
  <si>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</si>
  <si>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</si>
  <si>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</si>
  <si>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</si>
  <si>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</si>
  <si>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</si>
  <si>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</si>
  <si>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</si>
  <si>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</si>
  <si>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</si>
  <si>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</si>
  <si>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</si>
  <si>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</si>
  <si>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</si>
  <si>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</si>
  <si>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</si>
  <si>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</si>
  <si>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</si>
  <si>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</si>
  <si>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</si>
  <si>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</si>
  <si>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</si>
  <si>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</si>
  <si>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</si>
  <si>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</si>
  <si>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</si>
  <si>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</si>
  <si>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</si>
  <si>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</si>
  <si>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</si>
  <si>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</si>
  <si>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</si>
  <si>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</si>
  <si>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</si>
  <si>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</si>
  <si>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</si>
  <si>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</si>
  <si>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</si>
  <si>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</si>
  <si>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</si>
  <si>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</si>
  <si>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</si>
  <si>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</si>
  <si>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</si>
  <si>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</si>
  <si>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</si>
  <si>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</si>
  <si>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</si>
  <si>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</si>
  <si>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</si>
  <si>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</si>
  <si>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</si>
  <si>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</si>
  <si>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</si>
  <si>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</si>
  <si>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</si>
  <si>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</si>
  <si>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</si>
  <si>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</si>
  <si>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</si>
  <si>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</si>
  <si>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</si>
  <si>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</si>
  <si>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</si>
  <si>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</si>
  <si>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</si>
  <si>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</si>
  <si>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</si>
  <si>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</si>
  <si>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</si>
  <si>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</si>
  <si>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</si>
  <si>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</si>
  <si>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</si>
  <si>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</si>
  <si>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</si>
  <si>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</si>
  <si>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</si>
  <si>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</si>
  <si>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</si>
  <si>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</si>
  <si>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</si>
  <si>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</si>
  <si>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</si>
  <si>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</si>
  <si>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</si>
  <si>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</si>
  <si>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</si>
  <si>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</si>
  <si>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</si>
  <si>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</si>
  <si>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</si>
  <si>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</si>
  <si>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</si>
  <si>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</si>
  <si>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</si>
  <si>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</si>
  <si>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</si>
  <si>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</si>
  <si>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</si>
  <si>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</si>
  <si>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</si>
  <si>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</si>
  <si>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</si>
  <si>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</si>
  <si>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</si>
  <si>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</si>
  <si>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</si>
  <si>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</si>
  <si>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</si>
  <si>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</si>
  <si>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</si>
  <si>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</si>
  <si>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</si>
  <si>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</si>
  <si>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</si>
  <si>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</si>
  <si>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</si>
  <si>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</si>
  <si>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</si>
  <si>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</si>
  <si>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</si>
  <si>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</si>
  <si>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</si>
  <si>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</si>
  <si>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</si>
  <si>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</si>
  <si>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</si>
  <si>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</si>
  <si>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</si>
  <si>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</si>
  <si>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</si>
  <si>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</si>
  <si>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</si>
  <si>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</si>
  <si>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</si>
  <si>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</si>
  <si>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</si>
  <si>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</si>
  <si>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</si>
  <si>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</si>
  <si>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</si>
  <si>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</si>
  <si>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</si>
  <si>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</si>
  <si>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</si>
  <si>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</si>
  <si>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</si>
  <si>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</si>
  <si>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</si>
  <si>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</si>
  <si>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</si>
  <si>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</si>
  <si>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</si>
  <si>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</si>
  <si>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</si>
  <si>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</si>
  <si>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</si>
  <si>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</si>
  <si>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</si>
  <si>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</si>
  <si>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</si>
  <si>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</si>
  <si>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</si>
  <si>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</si>
  <si>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</si>
  <si>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</si>
  <si>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</si>
  <si>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</si>
  <si>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</si>
  <si>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</si>
  <si>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</si>
  <si>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</si>
  <si>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</si>
  <si>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</si>
  <si>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</si>
  <si>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</si>
  <si>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</si>
  <si>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</si>
  <si>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</si>
  <si>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</si>
  <si>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</si>
  <si>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</si>
  <si>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</si>
  <si>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</si>
  <si>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</si>
  <si>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</si>
  <si>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</si>
  <si>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</si>
  <si>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</si>
  <si>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</si>
  <si>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</si>
  <si>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</si>
  <si>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</si>
  <si>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</si>
  <si>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</si>
  <si>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</si>
  <si>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</si>
  <si>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</si>
  <si>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</si>
  <si>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</si>
  <si>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</si>
  <si>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</si>
  <si>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</si>
  <si>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</si>
  <si>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</si>
  <si>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</si>
  <si>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</si>
  <si>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</si>
  <si>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</si>
  <si>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</si>
  <si>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</si>
  <si>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</si>
  <si>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</si>
  <si>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</si>
  <si>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</si>
  <si>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</si>
  <si>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</si>
  <si>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</si>
  <si>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</si>
  <si>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</si>
  <si>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</si>
  <si>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</si>
  <si>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</si>
  <si>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</si>
  <si>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</si>
  <si>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</si>
  <si>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</si>
  <si>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</si>
  <si>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</si>
  <si>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</si>
  <si>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</si>
  <si>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</si>
  <si>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</si>
  <si>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</si>
  <si>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</si>
  <si>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</si>
  <si>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</si>
  <si>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</si>
  <si>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</si>
  <si>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</si>
  <si>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</si>
  <si>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</si>
  <si>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</si>
  <si>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</si>
  <si>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</si>
  <si>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</si>
  <si>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</si>
  <si>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</si>
  <si>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</si>
  <si>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</si>
  <si>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</si>
  <si>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</si>
  <si>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</si>
  <si>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</si>
  <si>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</si>
  <si>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</si>
  <si>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</si>
  <si>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</si>
  <si>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</si>
  <si>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</si>
  <si>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</si>
  <si>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</si>
  <si>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</si>
  <si>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</si>
  <si>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</si>
  <si>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</si>
  <si>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</si>
  <si>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</si>
  <si>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</si>
  <si>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</si>
  <si>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</si>
  <si>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</si>
  <si>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</si>
  <si>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</si>
  <si>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</si>
  <si>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</si>
  <si>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</si>
  <si>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</si>
  <si>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</si>
  <si>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</si>
  <si>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</si>
  <si>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</si>
  <si>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</si>
  <si>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</si>
  <si>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</si>
  <si>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</si>
  <si>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</si>
  <si>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</si>
  <si>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</si>
  <si>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</si>
  <si>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</si>
  <si>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</si>
  <si>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</si>
  <si>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</si>
  <si>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</si>
  <si>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</si>
  <si>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</si>
  <si>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</si>
  <si>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</si>
  <si>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</si>
  <si>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</si>
  <si>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</si>
  <si>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</si>
  <si>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</si>
  <si>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</si>
  <si>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</si>
  <si>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</si>
  <si>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</si>
  <si>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</si>
  <si>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</si>
  <si>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</si>
  <si>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</si>
  <si>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</si>
  <si>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</si>
  <si>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</si>
  <si>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</si>
  <si>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</si>
  <si>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</si>
  <si>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</si>
  <si>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</si>
  <si>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</si>
  <si>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</si>
  <si>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</si>
  <si>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</si>
  <si>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</si>
  <si>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</si>
  <si>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</si>
  <si>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</si>
  <si>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</si>
  <si>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</si>
  <si>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</si>
  <si>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</si>
  <si>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</si>
  <si>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</si>
  <si>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</si>
  <si>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</si>
  <si>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</si>
  <si>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</si>
  <si>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</si>
  <si>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</si>
  <si>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</si>
  <si>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</si>
  <si>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</si>
  <si>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</si>
  <si>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</si>
  <si>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</si>
  <si>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</si>
  <si>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</si>
  <si>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</si>
  <si>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</si>
  <si>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</si>
  <si>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</si>
  <si>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</si>
  <si>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</si>
  <si>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</si>
  <si>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</si>
  <si>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</si>
  <si>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</si>
  <si>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</si>
  <si>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</si>
  <si>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</si>
  <si>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</si>
  <si>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</si>
  <si>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</si>
  <si>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</si>
  <si>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</si>
  <si>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</si>
  <si>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</si>
  <si>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</si>
  <si>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</si>
  <si>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</si>
  <si>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</si>
  <si>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</si>
  <si>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</si>
  <si>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</si>
  <si>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</si>
  <si>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</si>
  <si>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</si>
  <si>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</si>
  <si>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</si>
  <si>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</si>
  <si>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</si>
  <si>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</si>
  <si>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</si>
  <si>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</si>
  <si>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</si>
  <si>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</si>
  <si>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</si>
  <si>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</si>
  <si>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</si>
  <si>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</si>
  <si>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</si>
  <si>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</si>
  <si>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</si>
  <si>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</si>
  <si>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</si>
  <si>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</si>
  <si>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</si>
  <si>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</si>
  <si>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</si>
  <si>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</si>
  <si>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</si>
  <si>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</si>
  <si>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</si>
  <si>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</si>
  <si>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</si>
  <si>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</si>
  <si>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</si>
  <si>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</si>
  <si>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</si>
  <si>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</si>
  <si>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</si>
  <si>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</si>
  <si>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</si>
  <si>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</si>
  <si>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</si>
  <si>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</si>
  <si>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</si>
  <si>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</si>
  <si>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</si>
  <si>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</si>
  <si>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</si>
  <si>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</si>
  <si>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</si>
  <si>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</si>
  <si>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</si>
  <si>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</si>
  <si>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</si>
  <si>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</si>
  <si>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</si>
  <si>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</si>
  <si>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</si>
  <si>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</si>
  <si>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</si>
  <si>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</si>
  <si>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</si>
  <si>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</si>
  <si>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</si>
  <si>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</si>
  <si>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</si>
  <si>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</si>
  <si>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</si>
  <si>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</si>
  <si>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</si>
  <si>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</si>
  <si>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</si>
  <si>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</si>
  <si>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</si>
  <si>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</si>
  <si>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</si>
  <si>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</si>
  <si>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</si>
  <si>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</si>
  <si>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</si>
  <si>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</si>
  <si>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</si>
  <si>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</si>
  <si>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</si>
  <si>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</si>
  <si>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</si>
  <si>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</si>
  <si>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</si>
  <si>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</si>
  <si>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</si>
  <si>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</si>
  <si>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</si>
  <si>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</si>
  <si>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</si>
  <si>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</si>
  <si>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</si>
  <si>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</si>
  <si>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</si>
  <si>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</si>
  <si>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</si>
  <si>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</si>
  <si>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</si>
  <si>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</si>
  <si>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</si>
  <si>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</si>
  <si>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</si>
  <si>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</si>
  <si>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</si>
  <si>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</si>
  <si>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</si>
  <si>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</si>
  <si>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</si>
  <si>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</si>
  <si>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</si>
  <si>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</si>
  <si>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</si>
  <si>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</si>
  <si>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</si>
  <si>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</si>
  <si>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</si>
  <si>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</si>
  <si>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</si>
  <si>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</si>
  <si>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</si>
  <si>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</si>
  <si>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</si>
  <si>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</si>
  <si>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</si>
  <si>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</si>
  <si>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</si>
  <si>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</si>
  <si>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</si>
  <si>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</si>
  <si>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</si>
  <si>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</si>
  <si>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</si>
  <si>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</si>
  <si>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</si>
  <si>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</si>
  <si>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</si>
  <si>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</si>
  <si>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</si>
  <si>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</si>
  <si>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</si>
  <si>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</si>
  <si>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</si>
  <si>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</si>
  <si>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</si>
  <si>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</si>
  <si>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</si>
  <si>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</si>
  <si>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</si>
  <si>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</si>
  <si>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</si>
  <si>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</si>
  <si>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</si>
  <si>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</si>
  <si>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</si>
  <si>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</si>
  <si>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</si>
  <si>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</si>
  <si>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</si>
  <si>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</si>
  <si>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</si>
  <si>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</si>
  <si>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</si>
  <si>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</si>
  <si>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</si>
  <si>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</si>
  <si>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</si>
  <si>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</si>
  <si>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</si>
  <si>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</si>
  <si>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</si>
  <si>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</si>
  <si>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</si>
  <si>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</si>
  <si>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</si>
  <si>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</si>
  <si>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</si>
  <si>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</si>
  <si>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</si>
  <si>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</si>
  <si>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</si>
  <si>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</si>
  <si>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</si>
  <si>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</si>
  <si>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</si>
  <si>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</si>
  <si>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</si>
  <si>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</si>
  <si>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</si>
  <si>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</si>
  <si>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</si>
  <si>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</si>
  <si>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</si>
  <si>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</si>
  <si>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</si>
  <si>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</si>
  <si>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</si>
  <si>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</si>
  <si>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</si>
  <si>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</si>
  <si>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</si>
  <si>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</si>
  <si>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</si>
  <si>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</si>
  <si>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</si>
  <si>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</si>
  <si>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</si>
  <si>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</si>
  <si>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</si>
  <si>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</si>
  <si>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</si>
  <si>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</si>
  <si>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</si>
  <si>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</si>
  <si>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</si>
  <si>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</si>
  <si>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</si>
  <si>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</si>
  <si>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</si>
  <si>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</si>
  <si>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</si>
  <si>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</si>
  <si>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</si>
  <si>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</si>
  <si>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</si>
  <si>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</si>
  <si>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</si>
  <si>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</si>
  <si>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</si>
  <si>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</si>
  <si>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</si>
  <si>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</si>
  <si>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</si>
  <si>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</si>
  <si>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</si>
  <si>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</si>
  <si>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</si>
  <si>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</si>
  <si>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</si>
  <si>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</si>
  <si>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</si>
  <si>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</si>
  <si>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</si>
  <si>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</si>
  <si>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</si>
  <si>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</si>
  <si>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</si>
  <si>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</si>
  <si>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</si>
  <si>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</si>
  <si>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</si>
  <si>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</si>
  <si>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</si>
  <si>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</si>
  <si>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</si>
  <si>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</si>
  <si>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</si>
  <si>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</si>
  <si>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</si>
  <si>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</si>
  <si>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</si>
  <si>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</si>
  <si>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</si>
  <si>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</si>
  <si>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</si>
  <si>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</si>
  <si>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</si>
  <si>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</si>
  <si>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</si>
  <si>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</si>
  <si>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</si>
  <si>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</si>
  <si>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</si>
  <si>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</si>
  <si>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</si>
  <si>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</si>
  <si>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</si>
  <si>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</si>
  <si>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</si>
  <si>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</si>
  <si>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</si>
  <si>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</si>
  <si>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</si>
  <si>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</si>
  <si>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</si>
  <si>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</si>
  <si>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</si>
  <si>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</si>
  <si>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</si>
  <si>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</si>
  <si>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</si>
  <si>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</si>
  <si>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</si>
  <si>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</si>
  <si>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</si>
  <si>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</si>
  <si>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</si>
  <si>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</si>
  <si>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</si>
  <si>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</si>
  <si>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</si>
  <si>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</si>
  <si>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</si>
  <si>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</si>
  <si>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</si>
  <si>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</si>
  <si>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</si>
  <si>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</si>
  <si>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</si>
  <si>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</si>
  <si>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</si>
  <si>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</si>
  <si>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</si>
  <si>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</si>
  <si>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</si>
  <si>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</si>
  <si>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</si>
  <si>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</si>
  <si>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</si>
  <si>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</si>
  <si>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</si>
  <si>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</si>
  <si>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</si>
  <si>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</si>
  <si>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</si>
  <si>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</si>
  <si>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</si>
  <si>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</si>
  <si>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</si>
  <si>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</si>
  <si>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</si>
  <si>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</si>
  <si>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</si>
  <si>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</si>
  <si>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</si>
  <si>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</si>
  <si>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</si>
  <si>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</si>
  <si>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</si>
  <si>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</si>
  <si>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</si>
  <si>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</si>
  <si>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</si>
  <si>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</si>
  <si>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</si>
  <si>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</si>
  <si>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</si>
  <si>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</si>
  <si>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</si>
  <si>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</si>
  <si>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</si>
  <si>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</si>
  <si>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</si>
  <si>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</si>
  <si>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</si>
  <si>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</si>
  <si>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</si>
  <si>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</si>
  <si>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</si>
  <si>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</si>
  <si>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</si>
  <si>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</si>
  <si>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</si>
  <si>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</si>
  <si>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</si>
  <si>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</si>
  <si>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</si>
  <si>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</si>
  <si>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</si>
  <si>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</si>
  <si>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</si>
  <si>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</si>
  <si>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</si>
  <si>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</si>
  <si>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</si>
  <si>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</si>
  <si>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</si>
  <si>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</si>
  <si>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</si>
  <si>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</si>
  <si>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</si>
  <si>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</si>
  <si>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</si>
  <si>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</si>
  <si>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</si>
  <si>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</si>
  <si>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</si>
  <si>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</si>
  <si>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</si>
  <si>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</si>
  <si>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</si>
  <si>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</si>
  <si>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</si>
  <si>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</si>
  <si>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</si>
  <si>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</si>
  <si>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</si>
  <si>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</si>
  <si>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</si>
  <si>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</si>
  <si>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</si>
  <si>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</si>
  <si>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</si>
  <si>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</si>
  <si>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</si>
  <si>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</si>
  <si>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</si>
  <si>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</si>
  <si>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</si>
  <si>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</si>
  <si>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</si>
  <si>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</si>
  <si>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</si>
  <si>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</si>
  <si>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</si>
  <si>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</si>
  <si>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</si>
  <si>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</si>
  <si>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</si>
  <si>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</si>
  <si>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</si>
  <si>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</si>
  <si>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</si>
  <si>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</si>
  <si>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</si>
  <si>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</si>
  <si>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</si>
  <si>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</si>
  <si>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</si>
  <si>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</si>
  <si>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</si>
  <si>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</si>
  <si>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</si>
  <si>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</si>
  <si>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</si>
  <si>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</si>
  <si>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</si>
  <si>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</si>
  <si>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</si>
  <si>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</si>
  <si>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</si>
  <si>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</si>
  <si>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</si>
  <si>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</si>
  <si>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</si>
  <si>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</si>
  <si>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</si>
  <si>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</si>
  <si>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</si>
  <si>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</si>
  <si>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</si>
  <si>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</si>
  <si>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</si>
  <si>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</si>
  <si>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</si>
  <si>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</si>
  <si>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</si>
  <si>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</si>
  <si>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</si>
  <si>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</si>
  <si>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</si>
  <si>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</si>
  <si>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</si>
  <si>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</si>
  <si>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</si>
  <si>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</si>
  <si>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</si>
  <si>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</si>
  <si>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</si>
  <si>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</si>
  <si>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</si>
  <si>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</si>
  <si>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</si>
  <si>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</si>
  <si>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</si>
  <si>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</si>
  <si>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</si>
  <si>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</si>
  <si>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</si>
  <si>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</si>
  <si>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</si>
  <si>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</si>
  <si>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</si>
  <si>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</si>
  <si>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</si>
  <si>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</si>
  <si>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</si>
  <si>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</si>
  <si>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</si>
  <si>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</si>
  <si>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</si>
  <si>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</si>
  <si>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</si>
  <si>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</si>
  <si>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</si>
  <si>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</si>
  <si>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</si>
  <si>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</si>
  <si>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</si>
  <si>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</si>
  <si>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</si>
  <si>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</si>
  <si>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</si>
  <si>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</si>
  <si>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</si>
  <si>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</si>
  <si>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</si>
  <si>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</si>
  <si>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</si>
  <si>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</si>
  <si>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</si>
  <si>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</si>
  <si>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</si>
  <si>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</si>
  <si>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</si>
  <si>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</si>
  <si>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</si>
  <si>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</si>
  <si>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</si>
  <si>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</si>
  <si>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</si>
  <si>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</si>
  <si>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</si>
  <si>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</si>
  <si>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</si>
  <si>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</si>
  <si>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</si>
  <si>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</si>
  <si>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</si>
  <si>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</si>
  <si>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</si>
  <si>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</si>
  <si>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</si>
  <si>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</si>
  <si>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</si>
  <si>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</si>
  <si>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</si>
  <si>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PCM-20251205-00000136</t>
  </si>
  <si>
    <t>EM tem at site</t>
  </si>
  <si>
    <t>TT-20251205-00124</t>
  </si>
  <si>
    <t>EM team on the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</si>
</sst>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333.20973796296312</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45996.158163888889</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45996.158163888889</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45996.158163888889</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45996.158163888889</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45996.158163888889</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45996.158163888889</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45996.158163888889</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45996.158163888889</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45996.158163888889</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45996.158163888889</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45996.158163888889</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45996.158163888889</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45996.158163888889</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45996.158163888889</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45996.158163888889</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45996.158163888889</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45996.158163888889</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45996.158163888889</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45996.158163888889</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45996.158163888889</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45996.158163888889</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45996.158163888889</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45996.158163888889</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45996.158163888889</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45996.158163888889</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45996.158163888889</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45996.158163888889</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45996.158163888889</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45996.158163888889</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45996.158163888889</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45996.158163888889</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45996.158163888889</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45996.158163888889</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45996.158163888889</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45996.158163888889</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45996.158163888889</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45996.158163888889</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45996.158163888889</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45996.158163888889</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45996.158163888889</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45996.158163888889</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45996.158163888889</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45996.158163888889</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45996.158163888889</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45996.158163888889</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45996.158163888889</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45996.158163888889</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45996.158163888889</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45996.158163888889</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45996.158163888889</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45996.158163888889</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45996.158163888889</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45996.158163888889</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45996.158163888889</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45996.158163888889</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45996.158163888889</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45996.158163888889</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45996.158163888889</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45996.158163888889</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45996.158163888889</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45996.158163888889</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45996.158163888889</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45996.158163888889</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45996.158163888889</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45996.158163888889</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45996.158163888889</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45996.158163888889</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45996.158163888889</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45996.158163888889</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45996.158163888889</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45996.158163888889</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45996.158163888889</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45996.158163888889</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45996.158163888889</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45996.158163888889</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45996.158163888889</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45996.158163888889</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45996.158163888889</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45996.158163888889</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45996.158163888889</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45996.158163888889</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45996.158163888889</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45996.158163888889</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45996.158163888889</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45996.158163888889</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45996.158163888889</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45996.158163888889</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45996.158163888889</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45996.158163888889</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45996.158163888889</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45996.158163888889</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45996.158163888889</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45996.158163888889</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45996.158163888889</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45996.158163888889</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45996.158163888889</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45996.158163888889</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45996.158163888889</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45996.158163888889</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45996.158163888889</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45996.158163888889</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45996.158163888889</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45996.158163888889</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45996.158163888889</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45996.158163888889</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45996.158163888889</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45996.158163888889</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45996.158163888889</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45996.158163888889</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45996.158163888889</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45996.158163888889</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45996.158163888889</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45996.158163888889</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45996.158163888889</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45996.158163888889</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45996.158163888889</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45996.158163888889</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45996.158163888889</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45996.158163888889</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45996.158163888889</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45996.158163888889</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45996.158163888889</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45996.158163888889</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45996.158163888889</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45996.158163888889</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45996.158163888889</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45996.158163888889</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45996.158163888889</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45996.158163888889</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45996.158163888889</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45996.158163888889</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45996.158163888889</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45996.158163888889</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45996.158163888889</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45996.158163888889</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45996.158163888889</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45996.158163888889</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45996.158163888889</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45996.158163888889</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45996.158163888889</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45996.158163888889</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45996.158163888889</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45996.158163888889</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45996.158163888889</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45996.158163888889</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45996.158163888889</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45996.158163888889</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45996.158163888889</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45996.158163888889</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45996.158163888889</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45996.158163888889</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45996.158163888889</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45996.158163888889</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45996.158163888889</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45996.158163888889</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45996.158163888889</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45996.158163888889</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45996.158163888889</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45996.158163888889</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45996.158163888889</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45996.158163888889</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45996.158163888889</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45996.158163888889</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45996.158163888889</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45996.158163888889</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45996.158163888889</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45996.158163888889</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45996.158163888889</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45996.158163888889</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45996.158163888889</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45996.158163888889</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45996.158163888889</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45996.158163888889</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45996.158163888889</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45996.158163888889</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45996.158163888889</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45996.158163888889</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45996.158163888889</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45996.158163888889</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45996.158163888889</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45996.158163888889</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45996.158163888889</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45996.158163888889</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45996.158163888889</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45996.158163888889</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45996.158163888889</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45996.158163888889</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45996.158163888889</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45996.158163888889</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45996.158163888889</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45996.158163888889</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45996.158163888889</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45996.158163888889</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45996.158163888889</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45996.158163888889</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45996.158163888889</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171.15832592592778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11.770744907407789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45996.158163888889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45996.158163888889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45996.158163888889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45996.158163888889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45996.158163888889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45996.158163888889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45996.158163888889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45996.158163888889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45996.158163888889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45996.158163888889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R3</v>
      </c>
      <c r="C2" s="18"/>
      <c r="D2" s="18" t="s">
        <v>4182</v>
      </c>
      <c r="E2" s="18"/>
      <c r="F2" s="20"/>
      <c r="G2" s="21">
        <f t="shared" ref="G2:G13" ca="1" si="0">IFERROR(NOW()-F2,"-")</f>
        <v>45996.158163888889</v>
      </c>
      <c r="H2" s="22"/>
      <c r="I2" s="19" t="str">
        <f>IFERROR(VLOOKUP(D2,DB!A:F,6,0),"")</f>
        <v>Generator-SG</v>
      </c>
      <c r="J2" s="18" t="str">
        <f>IFERROR(VLOOKUP(D2,DB!A:G,7,0),"")</f>
        <v>Good</v>
      </c>
      <c r="K2" s="42"/>
      <c r="L2" s="23" t="str">
        <f>IFERROR(VLOOKUP(D2,DB!A:I,9,0),"")</f>
        <v>Zain</v>
      </c>
    </row>
    <row r="3" spans="1:13" ht="15" customHeight="1">
      <c r="A3" s="19"/>
      <c r="B3" s="58" t="str">
        <f>IFERROR(VLOOKUP(D3,DB!A:K,11,0),"")</f>
        <v/>
      </c>
      <c r="C3" s="18"/>
      <c r="D3" s="58"/>
      <c r="E3" s="18"/>
      <c r="F3" s="20"/>
      <c r="G3" s="21">
        <f t="shared" ca="1" si="0"/>
        <v>45996.158163888889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45996.158163888889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45996.158163888889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45996.158163888889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45996.158163888889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45996.158163888889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45996.158163888889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45996.158163888889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45996.158163888889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45996.158163888889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45996.158163888889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45996.158163888889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45996.158163888889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45996.158163888889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45996.158163888889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45996.158163888889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45996.158163888889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45996.158163888889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45996.158163888889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45996.158163888889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45996.158163888889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45996.158163888889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45996.158163888889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45996.158163888889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45996.158163888889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45996.158163888889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45996.158163888889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45996.158163888889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45996.158163888889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45996.158163888889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45996.158163888889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45996.158163888889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45996.158163888889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45996.158163888889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45996.158163888889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45996.158163888889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45996.158163888889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45996.158163888889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45996.158163888889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45996.158163888889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45996.158163888889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45996.158163888889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45996.158163888889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45996.158163888889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45996.158163888889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45996.158163888889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45996.158163888889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45996.158163888889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45996.158163888889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45996.158163888889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45996.158163888889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45996.158163888889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45996.158163888889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45996.158163888889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45996.158163888889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45996.158163888889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45996.158163888889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45996.158163888889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45996.158163888889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45996.158163888889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45996.158163888889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45996.158163888889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45996.158163888889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45996.158163888889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45996.158163888889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45996.158163888889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45996.158163888889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45996.158163888889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45996.158163888889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45996.158163888889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45996.158163888889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45996.158163888889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45996.158163888889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45996.158163888889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45996.158163888889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45996.158163888889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45996.158163888889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45996.158163888889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45996.158163888889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45996.158163888889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45996.158163888889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45996.158163888889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45996.158163888889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45996.158163888889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45996.158163888889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45996.158163888889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45996.158163888889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45996.158163888889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45996.158163888889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45996.158163888889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45996.158163888889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45996.158163888889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45996.158163888889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45996.158163888889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45996.158163888889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45996.158163888889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45996.158163888889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45996.158163888889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45996.158163888889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45996.158163888889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45996.158163888889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45996.158163888889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45996.158163888889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45996.158163888889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45996.158163888889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45996.158163888889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45996.158163888889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45996.158163888889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45996.158163888889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45996.158163888889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45996.158163888889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45996.158163888889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45996.158163888889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45996.158163888889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45996.158163888889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45996.158163888889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45996.158163888889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45996.158163888889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45996.158163888889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45996.158163888889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45996.158163888889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45996.158163888889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45996.158163888889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45996.158163888889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45996.158163888889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45996.158163888889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45996.158163888889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45996.158163888889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45996.158163888889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45996.158163888889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45996.158163888889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45996.158163888889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45996.158163888889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45996.158163888889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45996.158163888889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45996.158163888889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45996.158163888889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45996.158163888889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45996.158163888889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45996.158163888889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45996.158163888889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45996.158163888889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45996.158163888889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45996.158163888889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45996.158163888889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45996.158163888889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45996.158163888889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45996.158163888889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45996.158163888889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45996.158163888889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45996.158163888889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45996.158163888889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45996.158163888889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45996.158163888889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45996.158163888889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45996.158163888889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45996.158163888889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45996.158163888889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45996.158163888889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45996.158163888889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45996.158163888889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45996.158163888889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45996.158163888889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45996.158163888889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45996.158163888889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45996.158163888889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45996.158163888889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45996.158163888889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45996.158163888889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45996.158163888889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45996.158163888889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45996.158163888889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45996.158163888889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45996.158163888889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45996.158163888889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45996.158163888889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45996.158163888889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45996.158163888889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45996.158163888889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45996.158163888889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45996.158163888889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45996.158163888889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45996.158163888889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45996.158163888889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45996.158163888889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45996.158163888889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45996.158163888889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45996.158163888889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45996.158163888889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45996.158163888889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45996.158163888889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45996.158163888889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45996.158163888889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45996.158163888889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45996.158163888889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45996.158163888889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45996.158163888889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45996.158163888889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45996.158163888889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45996.158163888889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45996.158163888889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45996.158163888889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45996.158163888889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45996.158163888889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45996.158163888889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45996.158163888889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45996.158163888889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45996.158163888889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45996.158163888889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45996.158163888889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45996.158163888889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45996.158163888889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45996.158163888889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45996.158163888889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45996.158163888889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45996.158163888889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45996.158163888889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45996.158163888889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45996.158163888889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45996.158163888889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45996.158163888889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45996.158163888889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45996.158163888889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45996.158163888889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45996.158163888889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45996.158163888889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45996.158163888889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45996.158163888889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45996.158163888889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45996.158163888889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45996.158163888889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45996.158163888889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45996.158163888889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45996.158163888889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45996.158163888889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45996.158163888889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45996.158163888889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45996.158163888889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45996.158163888889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45996.158163888889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45996.158163888889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45996.158163888889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45996.158163888889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45996.158163888889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45996.158163888889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45996.158163888889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45996.158163888889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45996.158163888889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45996.158163888889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45996.158163888889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45996.158163888889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45996.158163888889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45996.158163888889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45996.158163888889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45996.158163888889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45996.158163888889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45996.158163888889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45996.158163888889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45996.158163888889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45996.158163888889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45996.158163888889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45996.158163888889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45996.158163888889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45996.158163888889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45996.158163888889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45996.158163888889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45996.158163888889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45996.158163888889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45996.158163888889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45996.158163888889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45996.158163888889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45996.158163888889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45996.158163888889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45996.158163888889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45996.158163888889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45996.158163888889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45996.158163888889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45996.158163888889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45996.158163888889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45996.158163888889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45996.158163888889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45996.158163888889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45996.158163888889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45996.158163888889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45996.158163888889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45996.158163888889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45996.158163888889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45996.158163888889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45996.158163888889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45996.158163888889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45996.158163888889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45996.158163888889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45996.158163888889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45996.158163888889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45996.158163888889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45996.158163888889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45996.158163888889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45996.158163888889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45996.158163888889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45996.158163888889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45996.158163888889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45996.158163888889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45996.158163888889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45996.158163888889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45996.158163888889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45996.158163888889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45996.158163888889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45996.158163888889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45996.158163888889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45996.158163888889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45996.158163888889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45996.158163888889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45996.158163888889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45996.158163888889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45996.158163888889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45996.158163888889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45996.158163888889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45996.158163888889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45996.158163888889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45996.158163888889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45996.158163888889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45996.158163888889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45996.158163888889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45996.158163888889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45996.158163888889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45996.158163888889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45996.158163888889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45996.158163888889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45996.158163888889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45996.158163888889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45996.158163888889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45996.158163888889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45996.158163888889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45996.158163888889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45996.158163888889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45996.158163888889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45996.158163888889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45996.158163888889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45996.158163888889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45996.158163888889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45996.158163888889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45996.158163888889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45996.158163888889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45996.158163888889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45996.158163888889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45996.158163888889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45996.158163888889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45996.158163888889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45996.158163888889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45996.158163888889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45996.158163888889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45996.158163888889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45996.158163888889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45996.158163888889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45996.158163888889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45996.158163888889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45996.158163888889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45996.158163888889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45996.158163888889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45996.158163888889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45996.158163888889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45996.158163888889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45996.158163888889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45996.158163888889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45996.158163888889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45996.158163888889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45996.158163888889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45996.158163888889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45996.158163888889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45996.158163888889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45996.158163888889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45996.158163888889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45996.158163888889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45996.158163888889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45996.158163888889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45996.158163888889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45996.158163888889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45996.158163888889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45996.158163888889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45996.158163888889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45996.158163888889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45996.158163888889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45996.158163888889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45996.158163888889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45996.158163888889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45996.158163888889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45996.158163888889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45996.158163888889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45996.158163888889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45996.158163888889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45996.158163888889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45996.158163888889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45996.158163888889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45996.158163888889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45996.158163888889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45996.158163888889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45996.158163888889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45996.158163888889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45996.158163888889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45996.158163888889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45996.158163888889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45996.158163888889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45996.158163888889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45996.158163888889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45996.158163888889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45996.158163888889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45996.158163888889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45996.158163888889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45996.158163888889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45996.158163888889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45996.158163888889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45996.158163888889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45996.158163888889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45996.158163888889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45996.158163888889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45996.158163888889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45996.158163888889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45996.158163888889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45996.158163888889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45996.158163888889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45996.158163888889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45996.158163888889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45996.158163888889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45996.158163888889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45996.158163888889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45996.158163888889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45996.158163888889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45996.158163888889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45996.158163888889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45996.158163888889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45996.158163888889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45996.158163888889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45996.158163888889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45996.158163888889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45996.158163888889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45996.158163888889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45996.158163888889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45996.158163888889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45996.158163888889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45996.158163888889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45996.158163888889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45996.158163888889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45996.158163888889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45996.158163888889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45996.158163888889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45996.158163888889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45996.158163888889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45996.158163888889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45996.158163888889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45996.158163888889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45996.158163888889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45996.158163888889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45996.158163888889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45996.158163888889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45996.158163888889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45996.158163888889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45996.158163888889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45996.158163888889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45996.158163888889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45996.158163888889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45996.158163888889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45996.158163888889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45996.158163888889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45996.158163888889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45996.158163888889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45996.158163888889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45996.158163888889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45996.158163888889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45996.158163888889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45996.158163888889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45996.158163888889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45996.158163888889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45996.158163888889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45996.158163888889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45996.158163888889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45996.158163888889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45996.158163888889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45996.158163888889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45996.158163888889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45996.158163888889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45996.158163888889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45996.158163888889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45996.158163888889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45996.158163888889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45996.158163888889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45996.158163888889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45996.158163888889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45996.158163888889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45996.158163888889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45996.158163888889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45996.158163888889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45996.158163888889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45996.158163888889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45996.158163888889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45996.158163888889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45996.158163888889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45996.158163888889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45996.158163888889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45996.158163888889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45996.158163888889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45996.158163888889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45996.158163888889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45996.158163888889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45996.158163888889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45996.158163888889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45996.158163888889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45996.158163888889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45996.158163888889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45996.158163888889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45996.158163888889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45996.158163888889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45996.158163888889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45996.158163888889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45996.158163888889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45996.158163888889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45996.158163888889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45996.158163888889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45996.158163888889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45996.158163888889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45996.158163888889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45996.158163888889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45996.158163888889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45996.158163888889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45996.158163888889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45996.158163888889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45996.158163888889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45996.158163888889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45996.158163888889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45996.158163888889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45996.158163888889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45996.158163888889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45996.158163888889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45996.158163888889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45996.158163888889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45996.158163888889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45996.158163888889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45996.158163888889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45996.158163888889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45996.158163888889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45996.158163888889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45996.158163888889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45996.158163888889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45996.158163888889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45996.158163888889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45996.158163888889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45996.158163888889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45996.158163888889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45996.158163888889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45996.158163888889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45996.158163888889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45996.158163888889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45996.158163888889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45996.158163888889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45996.158163888889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45996.158163888889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45996.158163888889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45996.158163888889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45996.158163888889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45996.158163888889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45996.158163888889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45996.158163888889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45996.158163888889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45996.158163888889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45996.158163888889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45996.158163888889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45996.158163888889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45996.158163888889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45996.158163888889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45996.158163888889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45996.158163888889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45996.158163888889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45996.158163888889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45996.158163888889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45996.158163888889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45996.158163888889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45996.158163888889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45996.158163888889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45996.158163888889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45996.158163888889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45996.158163888889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45996.158163888889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45996.158163888889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45996.158163888889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45996.158163888889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45996.158163888889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45996.158163888889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45996.158163888889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45996.158163888889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45996.158163888889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45996.158163888889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45996.158163888889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45996.158163888889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45996.158163888889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45996.158163888889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45996.158163888889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45996.158163888889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45996.158163888889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45996.158163888889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45996.158163888889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45996.158163888889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45996.158163888889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45996.158163888889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45996.158163888889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45996.158163888889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45996.158163888889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45996.158163888889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45996.158163888889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45996.158163888889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45996.158163888889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45996.158163888889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45996.158163888889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45996.158163888889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45996.158163888889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45996.158163888889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45996.158163888889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45996.158163888889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45996.158163888889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45996.158163888889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45996.158163888889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45996.158163888889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45996.158163888889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45996.158163888889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45996.158163888889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45996.158163888889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45996.158163888889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45996.158163888889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45996.158163888889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45996.158163888889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45996.158163888889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45996.158163888889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45996.158163888889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45996.158163888889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45996.158163888889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45996.158163888889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45996.158163888889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45996.158163888889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45996.158163888889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45996.158163888889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45996.158163888889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45996.158163888889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45996.158163888889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45996.158163888889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45996.158163888889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45996.158163888889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45996.158163888889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45996.158163888889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45996.158163888889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45996.158163888889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45996.158163888889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45996.158163888889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45996.158163888889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45996.158163888889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45996.158163888889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45996.158163888889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45996.158163888889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45996.158163888889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45996.158163888889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45996.158163888889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45996.158163888889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45996.158163888889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45996.158163888889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45996.158163888889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45996.158163888889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45996.158163888889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45996.158163888889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45996.158163888889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45996.158163888889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45996.158163888889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45996.158163888889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45996.158163888889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45996.158163888889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45996.158163888889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45996.158163888889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45996.158163888889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45996.158163888889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45996.158163888889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45996.158163888889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45996.158163888889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45996.158163888889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45996.158163888889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45996.158163888889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45996.158163888889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45996.158163888889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45996.158163888889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45996.158163888889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45996.158163888889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45996.158163888889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45996.158163888889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45996.158163888889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45996.158163888889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45996.158163888889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45996.158163888889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45996.158163888889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45996.158163888889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45996.158163888889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45996.158163888889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45996.158163888889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45996.158163888889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45996.158163888889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45996.158163888889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45996.158163888889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45996.158163888889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45996.158163888889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45996.158163888889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45996.158163888889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45996.158163888889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45996.158163888889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45996.158163888889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45996.158163888889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45996.158163888889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45996.158163888889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45996.158163888889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45996.158163888889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45996.158163888889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45996.158163888889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45996.158163888889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45996.158163888889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45996.158163888889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45996.158163888889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45996.158163888889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45996.158163888889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45996.158163888889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45996.158163888889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45996.158163888889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45996.158163888889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45996.158163888889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45996.158163888889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45996.158163888889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45996.158163888889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45996.158163888889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45996.158163888889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45996.158163888889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45996.158163888889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45996.158163888889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45996.158163888889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45996.158163888889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45996.158163888889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45996.158163888889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45996.158163888889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45996.158163888889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45996.158163888889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45996.158163888889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45996.158163888889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45996.158163888889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45996.158163888889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45996.158163888889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45996.158163888889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45996.158163888889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45996.158163888889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45996.158163888889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45996.158163888889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45996.158163888889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45996.158163888889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45996.158163888889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45996.158163888889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45996.158163888889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45996.158163888889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45996.158163888889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45996.158163888889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45996.158163888889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45996.158163888889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45996.158163888889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45996.158163888889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45996.158163888889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45996.158163888889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45996.158163888889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45996.158163888889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45996.158163888889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45996.158163888889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45996.158163888889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45996.158163888889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45996.158163888889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45996.158163888889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45996.158163888889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45996.158163888889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45996.158163888889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45996.158163888889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45996.158163888889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45996.158163888889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45996.158163888889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45996.158163888889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45996.158163888889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45996.158163888889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45996.158163888889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45996.158163888889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45996.158163888889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45996.158163888889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45996.158163888889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45996.158163888889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45996.158163888889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45996.158163888889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45996.158163888889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45996.158163888889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45996.158163888889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45996.158163888889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45996.158163888889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45996.158163888889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45996.158163888889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45996.158163888889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45996.158163888889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45996.158163888889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45996.158163888889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45996.158163888889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45996.158163888889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45996.158163888889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45996.158163888889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45996.158163888889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45996.158163888889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45996.158163888889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45996.158163888889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45996.158163888889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45996.158163888889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45996.158163888889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45996.158163888889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45996.158163888889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45996.158163888889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45996.158163888889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45996.158163888889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45996.158163888889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45996.158163888889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45996.158163888889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45996.158163888889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45996.158163888889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45996.158163888889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45996.158163888889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45996.158163888889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45996.158163888889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45996.158163888889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45996.158163888889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45996.158163888889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45996.158163888889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45996.158163888889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45996.158163888889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45996.158163888889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45996.158163888889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45996.158163888889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45996.158163888889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45996.158163888889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45996.158163888889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45996.158163888889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45996.158163888889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45996.158163888889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45996.158163888889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45996.158163888889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45996.158163888889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45996.158163888889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45996.158163888889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45996.158163888889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45996.158163888889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45996.158163888889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45996.158163888889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45996.158163888889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45996.158163888889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45996.158163888889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45996.158163888889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45996.158163888889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45996.158163888889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45996.158163888889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45996.158163888889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45996.158163888889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45996.158163888889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45996.158163888889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45996.158163888889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45996.158163888889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45996.158163888889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45996.158163888889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45996.158163888889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45996.158163888889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45996.158163888889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45996.158163888889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45996.158163888889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45996.158163888889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45996.158163888889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45996.158163888889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45996.158163888889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45996.158163888889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45996.158163888889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45996.158163888889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45996.158163888889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45996.158163888889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45996.158163888889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45996.158163888889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45996.158163888889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45996.158163888889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45996.158163888889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45996.158163888889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45996.158163888889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45996.158163888889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45996.158163888889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45996.158163888889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45996.158163888889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45996.158163888889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45996.158163888889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45996.158163888889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45996.158163888889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45996.158163888889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45996.158163888889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45996.158163888889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45996.158163888889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45996.158163888889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45996.158163888889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45996.158163888889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45996.158163888889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45996.158163888889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45996.158163888889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45996.158163888889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45996.158163888889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45996.158163888889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45996.158163888889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45996.158163888889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45996.158163888889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45996.158163888889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45996.158163888889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45996.158163888889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45996.158163888889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45996.158163888889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45996.158163888889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45996.158163888889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45996.158163888889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45996.158163888889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45996.158163888889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45996.158163888889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292.67744629629306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45996.158163888889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45996.158163888889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45996.158163888889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45996.158163888889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45996.158163888889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45996.158163888889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45996.158163888889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45996.158163888889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45996.158163888889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45996.158163888889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45996.158163888889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45996.158163888889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45996.158163888889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45996.158163888889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45996.158163888889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45996.158163888889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45996.158163888889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45996.158163888889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45996.158163888889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45996.158163888889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45996.158163888889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45996.158163888889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45996.158163888889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45996.158163888889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45996.158163888889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45996.158163888889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45996.158163888889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45996.158163888889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45996.158163888889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45996.158163888889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45996.158163888889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45996.158163888889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45996.158163888889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45996.158163888889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45996.158163888889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45996.158163888889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45996.158163888889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45996.158163888889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45996.158163888889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45996.158163888889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45996.158163888889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45996.158163888889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45996.158163888889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45996.158163888889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45996.158163888889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45996.158163888889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45996.158163888889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45996.158163888889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45996.158163888889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45996.158163888889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45996.158163888889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45996.158163888889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45996.158163888889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45996.158163888889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45996.158163888889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45996.158163888889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45996.158163888889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45996.158163888889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45996.158163888889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45996.158163888889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45996.158163888889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45996.158163888889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45996.158163888889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45996.158163888889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45996.158163888889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45996.158163888889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45996.158163888889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45996.158163888889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45996.158163888889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45996.158163888889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45996.158163888889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45996.158163888889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45996.158163888889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45996.158163888889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45996.158163888889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45996.158163888889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45996.158163888889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45996.158163888889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45996.158163888889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45996.158163888889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45996.158163888889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45996.158163888889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45996.158163888889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45996.158163888889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45996.158163888889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45996.158163888889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45996.158163888889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45996.158163888889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45996.158163888889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45996.158163888889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45996.158163888889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45996.158163888889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45996.158163888889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45996.158163888889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45996.158163888889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45996.158163888889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45996.158163888889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45996.158163888889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45996.158163888889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45996.158163888889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45996.158163888889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45996.158163888889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45996.158163888889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45996.158163888889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45996.158163888889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45996.158163888889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45996.158163888889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45996.158163888889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45996.158163888889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45996.158163888889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45996.158163888889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45996.158163888889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45996.158163888889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45996.158163888889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45996.158163888889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45996.158163888889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45996.158163888889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45996.158163888889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45996.158163888889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45996.158163888889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45996.158163888889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45996.158163888889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45996.158163888889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45996.158163888889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45996.158163888889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45996.158163888889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45996.158163888889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45996.158163888889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45996.158163888889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45996.158163888889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45996.158163888889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45996.158163888889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45996.158163888889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45996.158163888889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45996.158163888889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45996.158163888889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45996.158163888889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45996.158163888889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45996.158163888889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45996.158163888889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45996.158163888889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45996.158163888889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45996.158163888889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45996.158163888889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45996.158163888889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45996.158163888889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45996.158163888889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45996.158163888889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45996.158163888889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45996.158163888889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45996.158163888889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45996.158163888889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45996.158163888889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45996.158163888889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45996.158163888889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45996.158163888889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45996.158163888889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45996.158163888889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45996.158163888889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45996.158163888889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45996.158163888889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45996.158163888889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45996.158163888889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45996.158163888889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45996.158163888889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45996.158163888889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45996.158163888889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45996.158163888889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45996.158163888889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45996.158163888889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45996.158163888889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45996.158163888889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45996.158163888889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45996.158163888889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45996.158163888889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45996.158163888889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45996.158163888889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45996.158163888889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45996.158163888889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45996.158163888889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45996.158163888889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45996.158163888889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45996.158163888889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45996.158163888889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45996.158163888889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45996.158163888889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45996.158163888889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45996.158163888889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45996.158163888889</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104.32610370370094</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69.969286574072612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47.497052777776844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14.78486527777568</v>
      </c>
      <c r="H5" s="135">
        <v>45981.360798611109</v>
      </c>
      <c r="I5" s="106" t="str">
        <f>IFERROR(VLOOKUP(D5,DB!A:F,6,0),"")</f>
        <v>SCECO</v>
      </c>
      <c r="J5" s="106" t="str">
        <f>IFERROR(VLOOKUP(D5,DB!A:G,7,0),"")</f>
        <v>Dead</v>
      </c>
      <c r="K5" s="106" t="s">
        <v>39201</v>
      </c>
      <c r="L5" s="106" t="str">
        <f>IFERROR(VLOOKUP(D5,DB!A:I,9,0),"")</f>
        <v>Latis</v>
      </c>
    </row>
    <row r="6" spans="1:13">
      <c r="A6" s="106" t="s">
        <v>39202</v>
      </c>
      <c r="B6" s="37" t="str">
        <f>IFERROR(VLOOKUP(D6,DB!A:K,11,0),"")</f>
        <v>R5</v>
      </c>
      <c r="C6" s="37">
        <v>1</v>
      </c>
      <c r="D6" s="37" t="s">
        <v>38822</v>
      </c>
      <c r="E6" s="37" t="s">
        <v>39106</v>
      </c>
      <c r="F6" s="38">
        <v>45996.135277777779</v>
      </c>
      <c r="G6" s="134">
        <f t="shared" ref="G6:G29" ca="1" si="2">IFERROR(NOW()-F6,"")</f>
        <v>2.2886111109983176E-2</v>
      </c>
      <c r="H6" s="38">
        <v>45996.120694444442</v>
      </c>
      <c r="I6" s="37" t="str">
        <f>IFERROR(VLOOKUP(D6,DB!A:F,6,0),"")</f>
        <v>Sceco</v>
      </c>
      <c r="J6" s="37" t="str">
        <f>IFERROR(VLOOKUP(D6,DB!A:G,7,0),"")</f>
        <v>In progress</v>
      </c>
      <c r="K6" s="37" t="s">
        <v>39203</v>
      </c>
      <c r="L6" s="37" t="str">
        <f>IFERROR(VLOOKUP(D6,DB!A:I,9,0),"")</f>
        <v>Latis</v>
      </c>
    </row>
    <row r="7" spans="1:13">
      <c r="A7" s="106" t="s">
        <v>39204</v>
      </c>
      <c r="B7" s="37" t="str">
        <f>IFERROR(VLOOKUP(D7,DB!A:K,11,0),"")</f>
        <v>R5</v>
      </c>
      <c r="C7" s="37">
        <v>1</v>
      </c>
      <c r="D7" s="37" t="s">
        <v>33658</v>
      </c>
      <c r="E7" s="37" t="s">
        <v>39106</v>
      </c>
      <c r="F7" s="38">
        <v>45996.135277777779</v>
      </c>
      <c r="G7" s="134">
        <f t="shared" ca="1" si="2"/>
        <v>2.2886111109983176E-2</v>
      </c>
      <c r="H7" s="38">
        <v>45996.120439814818</v>
      </c>
      <c r="I7" s="37" t="str">
        <f>IFERROR(VLOOKUP(D7,DB!A:F,6,0),"")</f>
        <v>SCECO</v>
      </c>
      <c r="J7" s="37" t="str">
        <f>IFERROR(VLOOKUP(D7,DB!A:G,7,0),"")</f>
        <v>Vandalized</v>
      </c>
      <c r="K7" s="37" t="s">
        <v>39205</v>
      </c>
      <c r="L7" s="37" t="str">
        <f>IFERROR(VLOOKUP(D7,DB!A:I,9,0),"")</f>
        <v>Latis</v>
      </c>
    </row>
    <row r="8" spans="1:13">
      <c r="A8" s="37"/>
      <c r="B8" s="37" t="str">
        <f>IFERROR(VLOOKUP(D8,DB!A:K,11,0),"")</f>
        <v/>
      </c>
      <c r="C8" s="37"/>
      <c r="D8" s="37"/>
      <c r="E8" s="37"/>
      <c r="F8" s="38"/>
      <c r="G8" s="134">
        <f t="shared" ca="1" si="2"/>
        <v>45996.158163888889</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45996.158163888889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45996.158163888889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45996.158163888889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45996.158163888889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45996.158163888889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45996.158163888889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45996.158163888889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45996.158163888889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45996.158163888889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45996.158163888889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45996.158163888889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45996.158163888889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45996.158163888889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45996.158163888889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45996.158163888889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45996.158163888889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45996.158163888889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45996.158163888889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45996.158163888889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45996.158163888889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45996.158163888889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45996.158163888889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45996.158163888889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45996.158163888889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45996.158163888889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45996.158163888889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45996.158163888889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45996.158163888889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45996.158163888889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45996.158163888889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45996.158163888889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45996.158163888889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45996.158163888889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45996.158163888889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45996.158163888889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45996.158163888889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45996.158163888889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45996.158163888889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45996.158163888889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45996.158163888889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45996.158163888889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45996.158163888889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45996.158163888889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45996.158163888889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45996.158163888889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45996.158163888889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45996.158163888889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45996.158163888889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45996.158163888889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45996.158163888889</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45996.158163888889</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45996.158163888889</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45996.158163888889</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45996.158163888889</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45996.158163888889</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45996.158163888889</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45996.158163888889</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45996.158163888889</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45996.158163888889</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45996.158163888889</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45996.158163888889</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45996.158163888889</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45996.158163888889</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45996.158163888889</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45996.158163888889</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45996.158163888889</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45996.158163888889</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45996.158163888889</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45996.158163888889</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45996.158163888889</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45996.158163888889</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45996.158163888889</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45996.158163888889</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45996.158163888889</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45996.158163888889</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45996.158163888889</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45996.158163888889</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45996.158163888889</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45996.158163888889</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45996.158163888889</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45996.158163888889</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45996.158163888889</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45996.158163888889</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45996.158163888889</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45996.158163888889</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45996.158163888889</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45996.158163888889</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45996.158163888889</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45996.158163888889</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45996.158163888889</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45996.158163888889</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45996.158163888889</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45996.158163888889</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45996.158163888889</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45996.158163888889</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45996.158163888889</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45996.158163888889</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45996.158163888889</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45996.158163888889</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45996.158163888889</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45996.158163888889</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45996.158163888889</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45996.158163888889</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45996.158163888889</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45996.158163888889</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45996.158163888889</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45996.158163888889</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45996.158163888889</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45996.158163888889</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45996.158163888889</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45996.158163888889</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45996.158163888889</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45996.158163888889</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45996.158163888889</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45996.158163888889</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45996.158163888889</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45996.158163888889</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45996.158163888889</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45996.158163888889</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45996.158163888889</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45996.158163888889</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45996.158163888889</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45996.158163888889</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45996.158163888889</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45996.158163888889</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45996.158163888889</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45996.158163888889</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45996.158163888889</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45996.158163888889</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45996.158163888889</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45996.158163888889</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45996.158163888889</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45996.158163888889</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45996.158163888889</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45996.158163888889</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45996.158163888889</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45996.158163888889</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45996.158163888889</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45996.158163888889</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45996.158163888889</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45996.158163888889</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45996.158163888889</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45996.158163888889</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45996.158163888889</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45996.158163888889</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45996.158163888889</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45996.158163888889</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45996.158163888889</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45996.158163888889</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45996.158163888889</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45996.158163888889</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45996.158163888889</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45996.158163888889</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45996.158163888889</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45996.158163888889</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45996.158163888889</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45996.158163888889</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45996.158163888889</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45996.158163888889</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45996.158163888889</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45996.158163888889</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45996.158163888889</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45996.158163888889</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45996.158163888889</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45996.158163888889</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45996.158163888889</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45996.158163888889</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45996.158163888889</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45996.158163888889</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45996.158163888889</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45996.158163888889</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45996.158163888889</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45996.158163888889</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45996.158163888889</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45996.158163888889</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45996.158163888889</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45996.158163888889</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45996.158163888889</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45996.158163888889</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45996.158163888889</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45996.158163888889</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45996.158163888889</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45996.158163888889</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45996.158163888889</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45996.158163888889</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45996.158163888889</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45996.158163888889</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45996.158163888889</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45996.158163888889</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45996.158163888889</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45996.158163888889</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45996.158163888889</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45996.158163888889</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45996.158163888889</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45996.158163888889</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45996.158163888889</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45996.158163888889</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45996.158163888889</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45996.158163888889</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45996.158163888889</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45996.158163888889</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45996.158163888889</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45996.158163888889</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45996.158163888889</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45996.158163888889</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45996.158163888889</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45996.158163888889</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45996.158163888889</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45996.158163888889</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45996.158163888889</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45996.158163888889</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45996.158163888889</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45996.158163888889</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45996.158163888889</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45996.158163888889</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45996.158163888889</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45996.158163888889</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45996.158163888889</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45996.158163888889</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45996.158163888889</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45996.158163888889</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45996.158163888889</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45996.158163888889</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45996.158163888889</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45996.158163888889</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45996.158163888889</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45996.158163888889</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45996.158163888889</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45996.158163888889</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45996.158163888889</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45996.158163888889</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45996.158163888889</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45996.158163888889</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45996.158163888889</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45996.158163888889</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45996.158163888889</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45996.158163888889</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45996.158163888889</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45996.158163888889</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45996.158163888889</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45996.158163888889</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45996.158163888889</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45996.158163888889</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45996.158163888889</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45996.158163888889</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45996.158163888889</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45996.158163888889</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45996.158163888889</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45996.158163888889</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45996.158163888889</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45996.158163888889</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45996.158163888889</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45996.158163888889</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45996.158163888889</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45996.158163888889</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45996.158163888889</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45996.158163888889</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45996.158163888889</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45996.158163888889</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45996.158163888889</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45996.158163888889</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45996.158163888889</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45996.158163888889</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45996.158163888889</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45996.158163888889</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45996.158163888889</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45996.158163888889</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45996.158163888889</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45996.158163888889</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45996.158163888889</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45996.158163888889</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45996.158163888889</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45996.158163888889</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45996.158163888889</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45996.158163888889</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45996.158163888889</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45996.158163888889</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45996.158163888889</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45996.158163888889</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45996.158163888889</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45996.158163888889</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45996.158163888889</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45996.158163888889</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45996.158163888889</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45996.158163888889</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45996.158163888889</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45996.158163888889</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45996.158163888889</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45996.158163888889</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45996.158163888889</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45996.158163888889</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45996.158163888889</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45996.158163888889</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45996.158163888889</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45996.158163888889</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45996.158163888889</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45996.158163888889</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45996.158163888889</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45996.158163888889</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45996.158163888889</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45996.158163888889</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45996.158163888889</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45996.158163888889</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45996.158163888889</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45996.158163888889</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45996.158163888889</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45996.158163888889</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45996.158163888889</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45996.158163888889</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45996.158163888889</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45996.158163888889</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45996.158163888889</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45996.158163888889</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45996.158163888889</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45996.158163888889</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45996.158163888889</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45996.158163888889</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45996.158163888889</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45996.158163888889</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45996.158163888889</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45996.158163888889</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45996.158163888889</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45996.158163888889</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45996.158163888889</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45996.158163888889</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45996.158163888889</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45996.158163888889</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45996.158163888889</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45996.158163888889</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45996.158163888889</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45996.158163888889</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45996.158163888889</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45996.158163888889</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45996.158163888889</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45996.158163888889</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45996.158163888889</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45996.158163888889</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45996.158163888889</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45996.158163888889</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45996.158163888889</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45996.158163888889</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45996.158163888889</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45996.158163888889</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45996.158163888889</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45996.158163888889</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45996.158163888889</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45996.158163888889</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45996.158163888889</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45996.158163888889</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45996.158163888889</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45996.158163888889</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45996.158163888889</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45996.158163888889</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45996.158163888889</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45996.158163888889</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45996.158163888889</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45996.158163888889</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45996.158163888889</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45996.158163888889</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45996.158163888889</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45996.158163888889</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45996.158163888889</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45996.158163888889</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45996.158163888889</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45996.158163888889</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45996.158163888889</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45996.158163888889</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45996.158163888889</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45996.158163888889</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45996.158163888889</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45996.158163888889</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45996.158163888889</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45996.158163888889</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45996.158163888889</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45996.158163888889</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45996.158163888889</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45996.158163888889</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45996.158163888889</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45996.158163888889</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45996.158163888889</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45996.158163888889</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45996.158163888889</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45996.158163888889</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45996.158163888889</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45996.158163888889</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45996.158163888889</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45996.158163888889</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45996.158163888889</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45996.158163888889</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45996.158163888889</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45996.158163888889</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45996.158163888889</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45996.158163888889</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45996.158163888889</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45996.158163888889</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45996.158163888889</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45996.158163888889</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45996.158163888889</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45996.158163888889</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45996.158163888889</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45996.158163888889</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45996.158163888889</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45996.158163888889</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45996.158163888889</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45996.158163888889</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45996.158163888889</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45996.158163888889</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45996.158163888889</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45996.158163888889</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45996.158163888889</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45996.158163888889</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45996.158163888889</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45996.158163888889</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45996.158163888889</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45996.158163888889</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45996.158163888889</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45996.158163888889</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45996.158163888889</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45996.158163888889</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45996.158163888889</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45996.158163888889</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45996.158163888889</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45996.158163888889</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45996.158163888889</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45996.158163888889</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45996.158163888889</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45996.158163888889</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45996.158163888889</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45996.158163888889</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45996.158163888889</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45996.158163888889</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45996.158163888889</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45996.158163888889</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45996.158163888889</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45996.158163888889</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45996.158163888889</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45996.158163888889</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45996.158163888889</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45996.158163888889</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45996.158163888889</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45996.158163888889</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45996.158163888889</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45996.158163888889</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45996.158163888889</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45996.158163888889</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45996.158163888889</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45996.158163888889</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45996.158163888889</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45996.158163888889</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45996.158163888889</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45996.158163888889</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45996.158163888889</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45996.158163888889</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45996.158163888889</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45996.158163888889</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45996.158163888889</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45996.158163888889</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45996.158163888889</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45996.158163888889</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45996.158163888889</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45996.158163888889</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45996.158163888889</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45996.158163888889</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45996.158163888889</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45996.158163888889</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45996.158163888889</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45996.158163888889</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45996.158163888889</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45996.158163888889</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45996.158163888889</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45996.158163888889</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45996.158163888889</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45996.158163888889</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45996.158163888889</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2025-12-05T00:49:24Z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